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7935" activeTab="1"/>
  </bookViews>
  <sheets>
    <sheet name="NGHI DINH 130" sheetId="1" r:id="rId1"/>
    <sheet name="NGHI DINH 43" sheetId="2" r:id="rId2"/>
    <sheet name="TH NGHI DINH 4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<sst xmlns="http://schemas.openxmlformats.org/spreadsheetml/2006/main" count="222" uniqueCount="145">
  <si>
    <t xml:space="preserve"> Đơn vị : Sở Nông nghiệp và PTNT</t>
  </si>
  <si>
    <t>BIỂU TỔNG HỢP TÌNH HÌNH THỰC HIỆN NGHỊ ĐỊNH SỐ 130/2005/N Đ-CP</t>
  </si>
  <si>
    <t>TT</t>
  </si>
  <si>
    <t>Chỉ tiêu</t>
  </si>
  <si>
    <t>Trong đó</t>
  </si>
  <si>
    <t>(người)</t>
  </si>
  <si>
    <t>(tr.đồng)</t>
  </si>
  <si>
    <t>Tổng số</t>
  </si>
  <si>
    <t>Văn phòng Sở</t>
  </si>
  <si>
    <t>Chi cục Bảo vệ thực vật</t>
  </si>
  <si>
    <t>Chi cục Kiểm lâm</t>
  </si>
  <si>
    <t>Chi cục Lâm nghiệp</t>
  </si>
  <si>
    <t>Chi cục Khai thác và bảo vệ nguồn lợi thuỷ sản</t>
  </si>
  <si>
    <t>Chi cục nuôi trồng thuỷ sản</t>
  </si>
  <si>
    <t>Chi cục thuỷ lợi và PCLB</t>
  </si>
  <si>
    <t>CỦA CÁC ĐƠN VỊ SỰ NGHIỆP NĂM 2012</t>
  </si>
  <si>
    <t>Tổng số biên chế được giao</t>
  </si>
  <si>
    <t>Số biên chế có mặt</t>
  </si>
  <si>
    <t>Số biên chế tiết kiệm được</t>
  </si>
  <si>
    <t>Kinh phí giao thực hiện chế độ tự chủ</t>
  </si>
  <si>
    <t>Quĩ tiền lương cấp bậc, chức vụ và các khoản đóng góp</t>
  </si>
  <si>
    <t>Chi nghiệp vụ và chi khác</t>
  </si>
  <si>
    <t>10% tiết kiệm chi thường xuyên</t>
  </si>
  <si>
    <t>Chi thu nhập tăng thêm</t>
  </si>
  <si>
    <t>Chi khen thưởng, phúc lợi, trợ cấp khó khăn</t>
  </si>
  <si>
    <t>Trích quỹ dự phòng ổn định thu nhập</t>
  </si>
  <si>
    <t>Mức thu nhập bình quân/người/tháng</t>
  </si>
  <si>
    <t>(nghìn đồng)</t>
  </si>
  <si>
    <t>BÁO CÁO KẾT QUẢ THỰC HIỆN NGHỊ ĐỊNH 43/2006/NĐ- CP NGÀY 25/4/2006 CỦA CHÍNH PHỦ</t>
  </si>
  <si>
    <t>STT</t>
  </si>
  <si>
    <t xml:space="preserve">Nội dung </t>
  </si>
  <si>
    <t>Đơn vị tính</t>
  </si>
  <si>
    <t>I</t>
  </si>
  <si>
    <t>Tổng số đơn vị được giao quyền tự chủ tài chính</t>
  </si>
  <si>
    <t>Số đơn vị</t>
  </si>
  <si>
    <t>Số đơn vị tự đảm bảo toàn bộ chi phí hoạt động</t>
  </si>
  <si>
    <t>Số đơn vị tự đảm bảo một phần chi phí hoạt động</t>
  </si>
  <si>
    <t>Số đơn vị do NSNN đảm bảo toàn bộ chi phí hoạt động</t>
  </si>
  <si>
    <t>II</t>
  </si>
  <si>
    <t>Tổng số biên chế, lao động của đơn vị được giao quyền tự chủ về tài chính</t>
  </si>
  <si>
    <t>Số biên chế</t>
  </si>
  <si>
    <t>Người</t>
  </si>
  <si>
    <t>- Số kế hoạch</t>
  </si>
  <si>
    <t>- Số thực hiện</t>
  </si>
  <si>
    <t>Lao động hợp đồng( trên 1 năm )</t>
  </si>
  <si>
    <t>III</t>
  </si>
  <si>
    <t>Quỹ tiền lương cấp bậc, chức vụ trong năm của các đơn vị được giao tự chủ tài chính</t>
  </si>
  <si>
    <t>Triệu đồng</t>
  </si>
  <si>
    <t>IV</t>
  </si>
  <si>
    <t>Tổng kinh phí trong năm của các đơn vị được giao tự chủ tài chính</t>
  </si>
  <si>
    <t>Kinh phí NSNN cấp trong năm</t>
  </si>
  <si>
    <t>a</t>
  </si>
  <si>
    <t>Cho số đơn vị tự đảm bảo một phần chi phí hoạt động</t>
  </si>
  <si>
    <t>b</t>
  </si>
  <si>
    <t>Cho số đơn vị do NSNN đảm bảo toàn bộ chi phí hoạt động</t>
  </si>
  <si>
    <t>Thu sự nghiệp trong năm gồm :</t>
  </si>
  <si>
    <t>Thu phí, lệ phí</t>
  </si>
  <si>
    <t>Thu dịch vụ</t>
  </si>
  <si>
    <t>c</t>
  </si>
  <si>
    <t>Thu khác</t>
  </si>
  <si>
    <t>V</t>
  </si>
  <si>
    <t>Tổng thu nhập tăng thêm trong năm</t>
  </si>
  <si>
    <t>VI</t>
  </si>
  <si>
    <t>Trích lập quỹ</t>
  </si>
  <si>
    <t>Quỹ phát triển sự nghiệp</t>
  </si>
  <si>
    <t>Quỹ khen thưởng , phúc lợi</t>
  </si>
  <si>
    <t>VII</t>
  </si>
  <si>
    <t>Số đơn vị đã xây dựng quy chế chi tiêu nội bộ( so với số đơn vị được giao quyền tự chủ )</t>
  </si>
  <si>
    <t>VIII</t>
  </si>
  <si>
    <t>Về huy động vốn</t>
  </si>
  <si>
    <t>Số đơn vị huy động vốn để sử dụng hoạt động dịch vụ ( so với tổng số đơn vị được giao tự chủ )</t>
  </si>
  <si>
    <t>Số vốn huy động được</t>
  </si>
  <si>
    <t>- Huy động của CBCNV</t>
  </si>
  <si>
    <t>- Vay vốn của các tổ chức tín dụng</t>
  </si>
  <si>
    <t>Đơn vị có vốn huy động cao nhất</t>
  </si>
  <si>
    <t>Tên đơn vị</t>
  </si>
  <si>
    <t>- Số vốn huy động</t>
  </si>
  <si>
    <t>- Mục đích huy động</t>
  </si>
  <si>
    <t>Đơn vị có vốn huy động thấp nhất</t>
  </si>
  <si>
    <t>IX</t>
  </si>
  <si>
    <t>Về tiết kiệm kinh phí hoạt động thường xuyện</t>
  </si>
  <si>
    <t>Số đơn vị tiết kiệm chi ( so với tổng số đơn vị giao tự chủ )</t>
  </si>
  <si>
    <t xml:space="preserve">đơn vị </t>
  </si>
  <si>
    <t>Số kinh phí tiết kiệm được</t>
  </si>
  <si>
    <t>Tên đơn vị có số tiết kiệm cao nhất</t>
  </si>
  <si>
    <t>Chi cục Thú y</t>
  </si>
  <si>
    <t>Tên đơn vị có số tiết kiệm thấp nhất</t>
  </si>
  <si>
    <t>X</t>
  </si>
  <si>
    <t>Về số thu sự nghiệp</t>
  </si>
  <si>
    <t>Số tăng thu so với năm trước</t>
  </si>
  <si>
    <t>Đơn vị có số thu cao nhất</t>
  </si>
  <si>
    <t xml:space="preserve">Số thu trong năm </t>
  </si>
  <si>
    <t xml:space="preserve">Đơn vị có số thu thấp nhất </t>
  </si>
  <si>
    <t>Tên đon vị</t>
  </si>
  <si>
    <t xml:space="preserve">BQL Rừng PH Bắc Hải Vân </t>
  </si>
  <si>
    <t>XI</t>
  </si>
  <si>
    <t>Về thu nhập tăng thêm</t>
  </si>
  <si>
    <t>Số đơn vị có hệ số thu nhập tăng thêm dưới 1 lần</t>
  </si>
  <si>
    <t>Số đơn vị có hệ số thu nhập tăng thêm từ 1 đến 2 lần</t>
  </si>
  <si>
    <t>Số đơn vị có hệ số thu nhập tăng thêm từ 2 đến 3 lần</t>
  </si>
  <si>
    <t>Số đơn vị có hệ số thu nhập tăng thêm từ 3 lần trở lên</t>
  </si>
  <si>
    <t>Đơn vị có người có thu nhập tăng thêm cao nhất</t>
  </si>
  <si>
    <t>Số thu nhập tăng thêm</t>
  </si>
  <si>
    <t>đ/tháng</t>
  </si>
  <si>
    <t>Đơn vị có người có thu nhập tăng thêm thấp nhất</t>
  </si>
  <si>
    <t>BIỂU TỔNG HỢP TÌNH HÌNH THỰC HIỆN NGHỊ ĐỊNH SỐ 43/2006/N Đ-CP</t>
  </si>
  <si>
    <t>Biên chế, lao động hợp đồng (trên 1 năm)</t>
  </si>
  <si>
    <t>Quĩ tiền lương cấp bậc, chức vụ trong năm</t>
  </si>
  <si>
    <t>Tổng kinh phí được sử dụng trong năm</t>
  </si>
  <si>
    <t>Trích lập quĩ</t>
  </si>
  <si>
    <t>Kinh phí NS cấp giao tự chủ tài chính</t>
  </si>
  <si>
    <t>Nguồn thu phí, lệ phí được để lại</t>
  </si>
  <si>
    <t>Quĩ phát triển sự nghiêp</t>
  </si>
  <si>
    <t>Quĩ khen thưởng, phúc lợi</t>
  </si>
  <si>
    <t>TỔNG SỐ</t>
  </si>
  <si>
    <t>Đơn vị tự đảm bảo toàn bộ chi phí</t>
  </si>
  <si>
    <t>Đơn vị tự đảm bảo một phần chi phí</t>
  </si>
  <si>
    <t>BQL Rừng PH Hương Thuỷ</t>
  </si>
  <si>
    <t>BQL Rừng PH Sông Bồ</t>
  </si>
  <si>
    <t>BQL Rừng PH Sông Hương</t>
  </si>
  <si>
    <t xml:space="preserve">BQL Rừng PH A Lưới </t>
  </si>
  <si>
    <t>BQL Rừng PH Nam Đông</t>
  </si>
  <si>
    <t>Đơn vị do NSNN đảm bảo toàn bộ chi phí hoạt động</t>
  </si>
  <si>
    <t>Trung tâm Khuyến Nông Lâm Ngư</t>
  </si>
  <si>
    <t>BQL Khu bảo tồn thiên nhiên Phong Điền</t>
  </si>
  <si>
    <t>BQL Khu bảo tồn Sao La</t>
  </si>
  <si>
    <t>Biên chế</t>
  </si>
  <si>
    <t xml:space="preserve">Hợp đồng trên 1 năm </t>
  </si>
  <si>
    <t>Trung tâm Quy hoạch và Thiết kế NLN</t>
  </si>
  <si>
    <t>5=6+7+8+9</t>
  </si>
  <si>
    <t>Người có thu nhập tăng thêm cao nhất      (đ/tháng)</t>
  </si>
  <si>
    <t>Người có thu nhập tăng thêm thấp nhất      (đ/tháng)</t>
  </si>
  <si>
    <t>Cảng cá Thừa Thiên Huế</t>
  </si>
  <si>
    <t xml:space="preserve">Trung tâm Giống Thuỷ sản </t>
  </si>
  <si>
    <t>Ghi chú: Mỗi đơn vị điền số liệu một dòng</t>
  </si>
  <si>
    <t>TH năm 2013</t>
  </si>
  <si>
    <t>CỦA CÁC ĐƠN VỊ SỰ NGHIỆP NĂM 2013</t>
  </si>
  <si>
    <t>Tổng chi quản lý hành chính năm 2013</t>
  </si>
  <si>
    <t xml:space="preserve">Kinh phí quản lý hành chính tiết kiệm </t>
  </si>
  <si>
    <t xml:space="preserve">Chi cục Phát triển nông thôn </t>
  </si>
  <si>
    <t>Chi cục Quản lý chất lượng NLS và TS</t>
  </si>
  <si>
    <t>Ghi chú: Mỗi đơn vị điền số liệu một dòng , Chi cục Kiểm lâm dùng biểu này để tổng hợp các đơn vị và VP chi cục</t>
  </si>
  <si>
    <t>Phụ lục số 5</t>
  </si>
  <si>
    <t>Phụ lục số 3</t>
  </si>
  <si>
    <t>Ghi chú: Biểu này để dành cho Chi cục Thú y và Trung tâm Quy hoạch và Thiết kế NLN và các đơn vị có huy động vốn lập ở các mục về huy động vốn và về số thu sự nghiệp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</si>
</sst>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#,##0.0;[Red]#,##0.0"/>
    <numFmt numFmtId="171" formatCode="#,##0.00;[Red]#,##0.00"/>
    <numFmt numFmtId="172" formatCode="_(* #,##0.000_);_(* \(#,##0.000\);_(* &quot;-&quot;??_);_(@_)"/>
    <numFmt numFmtId="173" formatCode="#,##0.0000;[Red]#,##0.0000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164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43" fontId="7" fillId="0" borderId="4" xfId="15" applyFont="1" applyBorder="1" applyAlignment="1">
      <alignment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/>
    </xf>
    <xf numFmtId="164" fontId="7" fillId="2" borderId="4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164" fontId="4" fillId="2" borderId="0" xfId="0" applyNumberFormat="1" applyFont="1" applyFill="1" applyAlignment="1">
      <alignment/>
    </xf>
    <xf numFmtId="167" fontId="4" fillId="2" borderId="4" xfId="15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4" fillId="0" borderId="4" xfId="0" applyFont="1" applyBorder="1" applyAlignment="1" quotePrefix="1">
      <alignment/>
    </xf>
    <xf numFmtId="165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1" fillId="0" borderId="4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0" fontId="4" fillId="2" borderId="4" xfId="0" applyFont="1" applyFill="1" applyBorder="1" applyAlignment="1">
      <alignment horizontal="distributed" wrapText="1"/>
    </xf>
    <xf numFmtId="0" fontId="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164" fontId="13" fillId="0" borderId="4" xfId="0" applyNumberFormat="1" applyFont="1" applyBorder="1" applyAlignment="1">
      <alignment/>
    </xf>
    <xf numFmtId="167" fontId="13" fillId="0" borderId="4" xfId="15" applyNumberFormat="1" applyFont="1" applyBorder="1" applyAlignment="1">
      <alignment/>
    </xf>
    <xf numFmtId="172" fontId="13" fillId="0" borderId="4" xfId="15" applyNumberFormat="1" applyFont="1" applyBorder="1" applyAlignment="1">
      <alignment horizontal="right" vertical="distributed"/>
    </xf>
    <xf numFmtId="43" fontId="13" fillId="0" borderId="4" xfId="15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4" fillId="2" borderId="4" xfId="0" applyNumberFormat="1" applyFont="1" applyFill="1" applyBorder="1" applyAlignment="1">
      <alignment/>
    </xf>
    <xf numFmtId="165" fontId="4" fillId="0" borderId="6" xfId="0" applyNumberFormat="1" applyFont="1" applyBorder="1" applyAlignment="1">
      <alignment/>
    </xf>
    <xf numFmtId="43" fontId="4" fillId="0" borderId="4" xfId="15" applyFont="1" applyBorder="1" applyAlignment="1">
      <alignment/>
    </xf>
    <xf numFmtId="0" fontId="1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 quotePrefix="1">
      <alignment/>
    </xf>
    <xf numFmtId="0" fontId="6" fillId="2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50" zoomScaleNormal="150" workbookViewId="0" topLeftCell="I1">
      <selection activeCell="I6" sqref="I6"/>
    </sheetView>
  </sheetViews>
  <sheetFormatPr defaultColWidth="9.140625" defaultRowHeight="12.75"/>
  <cols>
    <col min="1" max="1" width="5.57421875" style="0" customWidth="1"/>
    <col min="2" max="2" width="28.7109375" style="0" customWidth="1"/>
    <col min="3" max="3" width="6.7109375" style="0" customWidth="1"/>
    <col min="4" max="4" width="6.421875" style="0" customWidth="1"/>
    <col min="5" max="5" width="7.00390625" style="0" customWidth="1"/>
    <col min="6" max="6" width="8.7109375" style="0" customWidth="1"/>
    <col min="7" max="7" width="8.8515625" style="0" customWidth="1"/>
    <col min="8" max="8" width="8.7109375" style="0" customWidth="1"/>
    <col min="9" max="9" width="8.140625" style="0" customWidth="1"/>
    <col min="10" max="10" width="8.421875" style="0" customWidth="1"/>
    <col min="11" max="11" width="7.421875" style="0" customWidth="1"/>
    <col min="12" max="12" width="8.28125" style="0" customWidth="1"/>
    <col min="13" max="13" width="8.8515625" style="0" customWidth="1"/>
    <col min="14" max="14" width="8.421875" style="0" customWidth="1"/>
    <col min="15" max="15" width="11.57421875" style="0" customWidth="1"/>
  </cols>
  <sheetData>
    <row r="1" spans="1:15" s="2" customFormat="1" ht="22.5" customHeight="1">
      <c r="A1" s="1" t="s">
        <v>0</v>
      </c>
      <c r="N1" s="82" t="s">
        <v>142</v>
      </c>
      <c r="O1" s="82"/>
    </row>
    <row r="2" spans="1:15" s="2" customFormat="1" ht="15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2" customFormat="1" ht="15.75">
      <c r="A3" s="93" t="s">
        <v>136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="2" customFormat="1" ht="15.75"/>
    <row r="5" spans="1:15" s="4" customFormat="1" ht="19.5" customHeight="1">
      <c r="A5" s="94" t="s">
        <v>2</v>
      </c>
      <c r="B5" s="94" t="s">
        <v>3</v>
      </c>
      <c r="C5" s="83" t="s">
        <v>16</v>
      </c>
      <c r="D5" s="83" t="s">
        <v>17</v>
      </c>
      <c r="E5" s="83" t="s">
        <v>18</v>
      </c>
      <c r="F5" s="83" t="s">
        <v>137</v>
      </c>
      <c r="G5" s="83" t="s">
        <v>19</v>
      </c>
      <c r="H5" s="90" t="s">
        <v>4</v>
      </c>
      <c r="I5" s="91"/>
      <c r="J5" s="92"/>
      <c r="K5" s="85" t="s">
        <v>138</v>
      </c>
      <c r="L5" s="87" t="s">
        <v>4</v>
      </c>
      <c r="M5" s="88"/>
      <c r="N5" s="89"/>
      <c r="O5" s="85" t="s">
        <v>26</v>
      </c>
    </row>
    <row r="6" spans="1:15" s="4" customFormat="1" ht="72" customHeight="1">
      <c r="A6" s="95"/>
      <c r="B6" s="95"/>
      <c r="C6" s="84"/>
      <c r="D6" s="84"/>
      <c r="E6" s="84"/>
      <c r="F6" s="84"/>
      <c r="G6" s="84"/>
      <c r="H6" s="59" t="s">
        <v>20</v>
      </c>
      <c r="I6" s="59" t="s">
        <v>21</v>
      </c>
      <c r="J6" s="59" t="s">
        <v>22</v>
      </c>
      <c r="K6" s="86"/>
      <c r="L6" s="59" t="s">
        <v>23</v>
      </c>
      <c r="M6" s="59" t="s">
        <v>24</v>
      </c>
      <c r="N6" s="59" t="s">
        <v>25</v>
      </c>
      <c r="O6" s="86"/>
    </row>
    <row r="7" spans="1:15" s="7" customFormat="1" ht="12.75">
      <c r="A7" s="60"/>
      <c r="B7" s="60"/>
      <c r="C7" s="60" t="s">
        <v>5</v>
      </c>
      <c r="D7" s="60" t="s">
        <v>5</v>
      </c>
      <c r="E7" s="60" t="s">
        <v>5</v>
      </c>
      <c r="F7" s="60" t="s">
        <v>6</v>
      </c>
      <c r="G7" s="60" t="s">
        <v>6</v>
      </c>
      <c r="H7" s="60" t="s">
        <v>6</v>
      </c>
      <c r="I7" s="60" t="s">
        <v>6</v>
      </c>
      <c r="J7" s="60" t="s">
        <v>6</v>
      </c>
      <c r="K7" s="60" t="s">
        <v>6</v>
      </c>
      <c r="L7" s="60" t="s">
        <v>6</v>
      </c>
      <c r="M7" s="60" t="s">
        <v>6</v>
      </c>
      <c r="N7" s="60" t="s">
        <v>6</v>
      </c>
      <c r="O7" s="60" t="s">
        <v>27</v>
      </c>
    </row>
    <row r="8" spans="1:15" s="9" customFormat="1" ht="12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</row>
    <row r="9" spans="1:15" s="13" customFormat="1" ht="18" customHeight="1">
      <c r="A9" s="61"/>
      <c r="B9" s="62"/>
      <c r="C9" s="62"/>
      <c r="D9" s="62"/>
      <c r="E9" s="62"/>
      <c r="F9" s="62"/>
      <c r="G9" s="62"/>
      <c r="H9" s="63"/>
      <c r="I9" s="63"/>
      <c r="J9" s="63"/>
      <c r="K9" s="63"/>
      <c r="L9" s="63"/>
      <c r="M9" s="63"/>
      <c r="N9" s="63"/>
      <c r="O9" s="63"/>
    </row>
    <row r="10" spans="1:15" s="13" customFormat="1" ht="18" customHeight="1">
      <c r="A10" s="61"/>
      <c r="B10" s="62" t="s">
        <v>7</v>
      </c>
      <c r="C10" s="64">
        <f aca="true" t="shared" si="0" ref="C10:H10">SUM(C11:C18)</f>
        <v>47</v>
      </c>
      <c r="D10" s="64">
        <f t="shared" si="0"/>
        <v>44</v>
      </c>
      <c r="E10" s="64">
        <f t="shared" si="0"/>
        <v>3</v>
      </c>
      <c r="F10" s="65">
        <f t="shared" si="0"/>
        <v>4380.928</v>
      </c>
      <c r="G10" s="65">
        <f t="shared" si="0"/>
        <v>0</v>
      </c>
      <c r="H10" s="65">
        <f t="shared" si="0"/>
        <v>0</v>
      </c>
      <c r="I10" s="65">
        <f aca="true" t="shared" si="1" ref="I10:O10">SUM(I11:I18)</f>
        <v>0</v>
      </c>
      <c r="J10" s="65">
        <f t="shared" si="1"/>
        <v>0</v>
      </c>
      <c r="K10" s="65">
        <f t="shared" si="1"/>
        <v>239.7</v>
      </c>
      <c r="L10" s="65">
        <f t="shared" si="1"/>
        <v>200.1</v>
      </c>
      <c r="M10" s="65">
        <f t="shared" si="1"/>
        <v>39.6</v>
      </c>
      <c r="N10" s="66">
        <f t="shared" si="1"/>
        <v>0</v>
      </c>
      <c r="O10" s="66">
        <f t="shared" si="1"/>
        <v>400</v>
      </c>
    </row>
    <row r="11" spans="1:15" s="15" customFormat="1" ht="18" customHeight="1">
      <c r="A11" s="67">
        <v>1</v>
      </c>
      <c r="B11" s="68" t="s">
        <v>8</v>
      </c>
      <c r="C11" s="68">
        <v>47</v>
      </c>
      <c r="D11" s="68">
        <v>44</v>
      </c>
      <c r="E11" s="68">
        <f>C11-D11</f>
        <v>3</v>
      </c>
      <c r="F11" s="69">
        <v>4380.928</v>
      </c>
      <c r="G11" s="69">
        <f>H11+I11+J11</f>
        <v>0</v>
      </c>
      <c r="H11" s="69"/>
      <c r="I11" s="69"/>
      <c r="J11" s="69"/>
      <c r="K11" s="69">
        <f>L11+M11+N11</f>
        <v>239.7</v>
      </c>
      <c r="L11" s="69">
        <v>200.1</v>
      </c>
      <c r="M11" s="69">
        <v>39.6</v>
      </c>
      <c r="N11" s="69"/>
      <c r="O11" s="69">
        <v>400</v>
      </c>
    </row>
    <row r="12" spans="1:15" s="15" customFormat="1" ht="18" customHeight="1">
      <c r="A12" s="67">
        <v>2</v>
      </c>
      <c r="B12" s="68" t="s">
        <v>9</v>
      </c>
      <c r="C12" s="68"/>
      <c r="D12" s="68"/>
      <c r="E12" s="68"/>
      <c r="F12" s="69"/>
      <c r="G12" s="69"/>
      <c r="H12" s="69"/>
      <c r="I12" s="69"/>
      <c r="J12" s="69"/>
      <c r="K12" s="69">
        <f aca="true" t="shared" si="2" ref="K12:K19">L12+M12+N12</f>
        <v>0</v>
      </c>
      <c r="L12" s="69"/>
      <c r="M12" s="69"/>
      <c r="N12" s="69"/>
      <c r="O12" s="69"/>
    </row>
    <row r="13" spans="1:15" s="15" customFormat="1" ht="18" customHeight="1">
      <c r="A13" s="67">
        <v>3</v>
      </c>
      <c r="B13" s="68" t="s">
        <v>10</v>
      </c>
      <c r="C13" s="68"/>
      <c r="D13" s="68"/>
      <c r="E13" s="68"/>
      <c r="F13" s="70"/>
      <c r="G13" s="69"/>
      <c r="H13" s="69"/>
      <c r="I13" s="69"/>
      <c r="J13" s="69"/>
      <c r="K13" s="69">
        <f t="shared" si="2"/>
        <v>0</v>
      </c>
      <c r="L13" s="69"/>
      <c r="M13" s="69"/>
      <c r="N13" s="69"/>
      <c r="O13" s="69"/>
    </row>
    <row r="14" spans="1:15" s="15" customFormat="1" ht="18" customHeight="1">
      <c r="A14" s="67">
        <v>4</v>
      </c>
      <c r="B14" s="68" t="s">
        <v>11</v>
      </c>
      <c r="C14" s="68"/>
      <c r="D14" s="68"/>
      <c r="E14" s="68"/>
      <c r="F14" s="69"/>
      <c r="G14" s="69"/>
      <c r="H14" s="69"/>
      <c r="I14" s="69"/>
      <c r="J14" s="69"/>
      <c r="K14" s="69">
        <f t="shared" si="2"/>
        <v>0</v>
      </c>
      <c r="L14" s="69"/>
      <c r="M14" s="69"/>
      <c r="N14" s="69"/>
      <c r="O14" s="69"/>
    </row>
    <row r="15" spans="1:15" s="15" customFormat="1" ht="18" customHeight="1">
      <c r="A15" s="67">
        <v>5</v>
      </c>
      <c r="B15" s="68" t="s">
        <v>12</v>
      </c>
      <c r="C15" s="68"/>
      <c r="D15" s="68"/>
      <c r="E15" s="68"/>
      <c r="F15" s="69"/>
      <c r="G15" s="69"/>
      <c r="H15" s="69"/>
      <c r="I15" s="69"/>
      <c r="J15" s="69"/>
      <c r="K15" s="69">
        <f t="shared" si="2"/>
        <v>0</v>
      </c>
      <c r="L15" s="69"/>
      <c r="M15" s="69"/>
      <c r="N15" s="69"/>
      <c r="O15" s="69"/>
    </row>
    <row r="16" spans="1:15" s="15" customFormat="1" ht="18" customHeight="1">
      <c r="A16" s="67">
        <v>6</v>
      </c>
      <c r="B16" s="68" t="s">
        <v>13</v>
      </c>
      <c r="C16" s="68"/>
      <c r="D16" s="68"/>
      <c r="E16" s="68"/>
      <c r="F16" s="69"/>
      <c r="G16" s="69"/>
      <c r="H16" s="69"/>
      <c r="I16" s="69"/>
      <c r="J16" s="69"/>
      <c r="K16" s="69">
        <f t="shared" si="2"/>
        <v>0</v>
      </c>
      <c r="L16" s="69"/>
      <c r="M16" s="69"/>
      <c r="N16" s="69"/>
      <c r="O16" s="69"/>
    </row>
    <row r="17" spans="1:15" s="15" customFormat="1" ht="18" customHeight="1">
      <c r="A17" s="67">
        <v>7</v>
      </c>
      <c r="B17" s="68" t="s">
        <v>14</v>
      </c>
      <c r="C17" s="68"/>
      <c r="D17" s="68"/>
      <c r="E17" s="68"/>
      <c r="F17" s="69"/>
      <c r="G17" s="69"/>
      <c r="H17" s="69"/>
      <c r="I17" s="69"/>
      <c r="J17" s="69"/>
      <c r="K17" s="69">
        <f t="shared" si="2"/>
        <v>0</v>
      </c>
      <c r="L17" s="69"/>
      <c r="M17" s="69"/>
      <c r="N17" s="69"/>
      <c r="O17" s="69"/>
    </row>
    <row r="18" spans="1:15" s="15" customFormat="1" ht="18" customHeight="1">
      <c r="A18" s="67">
        <v>8</v>
      </c>
      <c r="B18" s="81" t="s">
        <v>139</v>
      </c>
      <c r="C18" s="68"/>
      <c r="D18" s="68"/>
      <c r="E18" s="68"/>
      <c r="F18" s="69"/>
      <c r="G18" s="69"/>
      <c r="H18" s="69"/>
      <c r="I18" s="69"/>
      <c r="J18" s="69"/>
      <c r="K18" s="69">
        <f t="shared" si="2"/>
        <v>0</v>
      </c>
      <c r="L18" s="69"/>
      <c r="M18" s="69"/>
      <c r="N18" s="69"/>
      <c r="O18" s="69"/>
    </row>
    <row r="19" spans="1:15" s="15" customFormat="1" ht="18" customHeight="1">
      <c r="A19" s="67">
        <v>9</v>
      </c>
      <c r="B19" s="68" t="s">
        <v>140</v>
      </c>
      <c r="C19" s="68"/>
      <c r="D19" s="68"/>
      <c r="E19" s="68"/>
      <c r="F19" s="68"/>
      <c r="G19" s="68"/>
      <c r="H19" s="69"/>
      <c r="I19" s="69"/>
      <c r="J19" s="69"/>
      <c r="K19" s="69">
        <f t="shared" si="2"/>
        <v>0</v>
      </c>
      <c r="L19" s="69"/>
      <c r="M19" s="69"/>
      <c r="N19" s="69"/>
      <c r="O19" s="69"/>
    </row>
    <row r="20" spans="1:15" s="15" customFormat="1" ht="18" customHeight="1">
      <c r="A20" s="16"/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8"/>
      <c r="N20" s="18"/>
      <c r="O20" s="18"/>
    </row>
    <row r="21" spans="1:15" s="15" customFormat="1" ht="18" customHeight="1">
      <c r="A21" s="16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</row>
    <row r="22" spans="1:15" s="4" customFormat="1" ht="18" customHeight="1">
      <c r="A22" s="36"/>
      <c r="B22" s="37"/>
      <c r="C22" s="37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</row>
    <row r="23" s="21" customFormat="1" ht="22.5" customHeight="1">
      <c r="B23" s="22" t="s">
        <v>141</v>
      </c>
    </row>
    <row r="24" s="2" customFormat="1" ht="15.75">
      <c r="B24" s="23"/>
    </row>
    <row r="25" s="2" customFormat="1" ht="15.75">
      <c r="B25" s="23"/>
    </row>
    <row r="26" s="2" customFormat="1" ht="15.75">
      <c r="B26" s="23"/>
    </row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</sheetData>
  <mergeCells count="14">
    <mergeCell ref="F5:F6"/>
    <mergeCell ref="C5:C6"/>
    <mergeCell ref="D5:D6"/>
    <mergeCell ref="E5:E6"/>
    <mergeCell ref="N1:O1"/>
    <mergeCell ref="G5:G6"/>
    <mergeCell ref="K5:K6"/>
    <mergeCell ref="L5:N5"/>
    <mergeCell ref="O5:O6"/>
    <mergeCell ref="H5:J5"/>
    <mergeCell ref="A2:O2"/>
    <mergeCell ref="A3:O3"/>
    <mergeCell ref="A5:A6"/>
    <mergeCell ref="B5:B6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pane xSplit="2" ySplit="11" topLeftCell="C5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62" sqref="D62"/>
    </sheetView>
  </sheetViews>
  <sheetFormatPr defaultColWidth="9.140625" defaultRowHeight="12.75"/>
  <cols>
    <col min="1" max="1" width="7.421875" style="55" customWidth="1"/>
    <col min="2" max="2" width="57.7109375" style="4" customWidth="1"/>
    <col min="3" max="3" width="13.8515625" style="4" customWidth="1"/>
    <col min="4" max="4" width="14.8515625" style="4" customWidth="1"/>
    <col min="5" max="16384" width="9.140625" style="4" customWidth="1"/>
  </cols>
  <sheetData>
    <row r="1" spans="1:4" ht="12.75">
      <c r="A1" s="96" t="s">
        <v>28</v>
      </c>
      <c r="B1" s="96"/>
      <c r="C1" s="96"/>
      <c r="D1" s="96"/>
    </row>
    <row r="3" spans="1:4" s="3" customFormat="1" ht="15.75">
      <c r="A3" s="24" t="s">
        <v>29</v>
      </c>
      <c r="B3" s="24" t="s">
        <v>30</v>
      </c>
      <c r="C3" s="24" t="s">
        <v>31</v>
      </c>
      <c r="D3" s="24" t="s">
        <v>135</v>
      </c>
    </row>
    <row r="4" spans="1:4" s="1" customFormat="1" ht="15.75">
      <c r="A4" s="25" t="s">
        <v>32</v>
      </c>
      <c r="B4" s="28" t="s">
        <v>33</v>
      </c>
      <c r="C4" s="25" t="s">
        <v>34</v>
      </c>
      <c r="D4" s="28"/>
    </row>
    <row r="5" spans="1:4" ht="12.75">
      <c r="A5" s="19">
        <v>1</v>
      </c>
      <c r="B5" s="20" t="s">
        <v>35</v>
      </c>
      <c r="C5" s="19" t="s">
        <v>34</v>
      </c>
      <c r="D5" s="19"/>
    </row>
    <row r="6" spans="1:4" ht="12.75">
      <c r="A6" s="19">
        <v>2</v>
      </c>
      <c r="B6" s="20" t="s">
        <v>36</v>
      </c>
      <c r="C6" s="19" t="s">
        <v>34</v>
      </c>
      <c r="D6" s="19"/>
    </row>
    <row r="7" spans="1:4" ht="12.75">
      <c r="A7" s="19">
        <v>3</v>
      </c>
      <c r="B7" s="20" t="s">
        <v>37</v>
      </c>
      <c r="C7" s="19" t="s">
        <v>34</v>
      </c>
      <c r="D7" s="20"/>
    </row>
    <row r="8" spans="1:4" s="1" customFormat="1" ht="15.75">
      <c r="A8" s="29" t="s">
        <v>38</v>
      </c>
      <c r="B8" s="30" t="s">
        <v>39</v>
      </c>
      <c r="C8" s="30"/>
      <c r="D8" s="30"/>
    </row>
    <row r="9" spans="1:4" ht="12.75">
      <c r="A9" s="19">
        <v>1</v>
      </c>
      <c r="B9" s="20" t="s">
        <v>40</v>
      </c>
      <c r="C9" s="19" t="s">
        <v>41</v>
      </c>
      <c r="D9" s="20"/>
    </row>
    <row r="10" spans="1:4" ht="12.75">
      <c r="A10" s="19"/>
      <c r="B10" s="50" t="s">
        <v>42</v>
      </c>
      <c r="C10" s="19" t="s">
        <v>41</v>
      </c>
      <c r="D10" s="20"/>
    </row>
    <row r="11" spans="1:4" ht="12.75">
      <c r="A11" s="19"/>
      <c r="B11" s="50" t="s">
        <v>43</v>
      </c>
      <c r="C11" s="19" t="s">
        <v>41</v>
      </c>
      <c r="D11" s="20"/>
    </row>
    <row r="12" spans="1:4" ht="12.75">
      <c r="A12" s="19">
        <v>2</v>
      </c>
      <c r="B12" s="20" t="s">
        <v>44</v>
      </c>
      <c r="C12" s="19" t="s">
        <v>41</v>
      </c>
      <c r="D12" s="20"/>
    </row>
    <row r="13" spans="1:4" s="1" customFormat="1" ht="31.5">
      <c r="A13" s="29" t="s">
        <v>45</v>
      </c>
      <c r="B13" s="31" t="s">
        <v>46</v>
      </c>
      <c r="C13" s="29" t="s">
        <v>47</v>
      </c>
      <c r="D13" s="32"/>
    </row>
    <row r="14" spans="1:4" s="1" customFormat="1" ht="15.75">
      <c r="A14" s="29" t="s">
        <v>48</v>
      </c>
      <c r="B14" s="30" t="s">
        <v>49</v>
      </c>
      <c r="C14" s="29" t="s">
        <v>47</v>
      </c>
      <c r="D14" s="30"/>
    </row>
    <row r="15" spans="1:4" ht="12.75">
      <c r="A15" s="19">
        <v>1</v>
      </c>
      <c r="B15" s="20" t="s">
        <v>50</v>
      </c>
      <c r="C15" s="19" t="s">
        <v>47</v>
      </c>
      <c r="D15" s="76">
        <f>SUM(D16:D17)</f>
        <v>0</v>
      </c>
    </row>
    <row r="16" spans="1:4" ht="12.75">
      <c r="A16" s="19" t="s">
        <v>51</v>
      </c>
      <c r="B16" s="20" t="s">
        <v>52</v>
      </c>
      <c r="C16" s="19" t="s">
        <v>47</v>
      </c>
      <c r="D16" s="76"/>
    </row>
    <row r="17" spans="1:4" ht="12.75">
      <c r="A17" s="19" t="s">
        <v>53</v>
      </c>
      <c r="B17" s="20" t="s">
        <v>54</v>
      </c>
      <c r="C17" s="19" t="s">
        <v>47</v>
      </c>
      <c r="D17" s="76"/>
    </row>
    <row r="18" spans="1:4" ht="12.75">
      <c r="A18" s="19">
        <v>2</v>
      </c>
      <c r="B18" s="20" t="s">
        <v>55</v>
      </c>
      <c r="C18" s="19" t="s">
        <v>47</v>
      </c>
      <c r="D18" s="76">
        <f>SUM(D19:D21)</f>
        <v>0</v>
      </c>
    </row>
    <row r="19" spans="1:4" ht="12.75">
      <c r="A19" s="19" t="s">
        <v>51</v>
      </c>
      <c r="B19" s="20" t="s">
        <v>56</v>
      </c>
      <c r="C19" s="19" t="s">
        <v>47</v>
      </c>
      <c r="D19" s="51"/>
    </row>
    <row r="20" spans="1:4" ht="12.75">
      <c r="A20" s="19" t="s">
        <v>53</v>
      </c>
      <c r="B20" s="20" t="s">
        <v>57</v>
      </c>
      <c r="C20" s="19" t="s">
        <v>47</v>
      </c>
      <c r="D20" s="51"/>
    </row>
    <row r="21" spans="1:4" ht="12.75">
      <c r="A21" s="19" t="s">
        <v>58</v>
      </c>
      <c r="B21" s="20" t="s">
        <v>59</v>
      </c>
      <c r="C21" s="19" t="s">
        <v>47</v>
      </c>
      <c r="D21" s="51"/>
    </row>
    <row r="22" spans="1:4" s="1" customFormat="1" ht="15.75">
      <c r="A22" s="29" t="s">
        <v>60</v>
      </c>
      <c r="B22" s="30" t="s">
        <v>61</v>
      </c>
      <c r="C22" s="29" t="s">
        <v>47</v>
      </c>
      <c r="D22" s="32"/>
    </row>
    <row r="23" spans="1:4" s="1" customFormat="1" ht="15.75">
      <c r="A23" s="29" t="s">
        <v>62</v>
      </c>
      <c r="B23" s="30" t="s">
        <v>63</v>
      </c>
      <c r="C23" s="29" t="s">
        <v>47</v>
      </c>
      <c r="D23" s="32"/>
    </row>
    <row r="24" spans="1:4" ht="12.75">
      <c r="A24" s="19">
        <v>1</v>
      </c>
      <c r="B24" s="20" t="s">
        <v>64</v>
      </c>
      <c r="C24" s="19" t="s">
        <v>47</v>
      </c>
      <c r="D24" s="51"/>
    </row>
    <row r="25" spans="1:4" ht="12.75">
      <c r="A25" s="19">
        <v>2</v>
      </c>
      <c r="B25" s="20" t="s">
        <v>65</v>
      </c>
      <c r="C25" s="19" t="s">
        <v>47</v>
      </c>
      <c r="D25" s="51"/>
    </row>
    <row r="26" spans="1:4" s="1" customFormat="1" ht="31.5">
      <c r="A26" s="29" t="s">
        <v>66</v>
      </c>
      <c r="B26" s="31" t="s">
        <v>67</v>
      </c>
      <c r="C26" s="29" t="s">
        <v>34</v>
      </c>
      <c r="D26" s="29"/>
    </row>
    <row r="27" spans="1:4" s="1" customFormat="1" ht="15.75">
      <c r="A27" s="29" t="s">
        <v>68</v>
      </c>
      <c r="B27" s="77" t="s">
        <v>69</v>
      </c>
      <c r="C27" s="30"/>
      <c r="D27" s="30"/>
    </row>
    <row r="28" spans="1:4" ht="25.5">
      <c r="A28" s="19">
        <v>1</v>
      </c>
      <c r="B28" s="79" t="s">
        <v>70</v>
      </c>
      <c r="C28" s="19" t="s">
        <v>34</v>
      </c>
      <c r="D28" s="19"/>
    </row>
    <row r="29" spans="1:4" ht="12.75">
      <c r="A29" s="19">
        <v>2</v>
      </c>
      <c r="B29" s="78" t="s">
        <v>71</v>
      </c>
      <c r="C29" s="19" t="s">
        <v>47</v>
      </c>
      <c r="D29" s="20"/>
    </row>
    <row r="30" spans="1:4" ht="12.75">
      <c r="A30" s="19"/>
      <c r="B30" s="80" t="s">
        <v>72</v>
      </c>
      <c r="C30" s="19" t="s">
        <v>47</v>
      </c>
      <c r="D30" s="20"/>
    </row>
    <row r="31" spans="1:4" ht="12.75">
      <c r="A31" s="19"/>
      <c r="B31" s="80" t="s">
        <v>73</v>
      </c>
      <c r="C31" s="19" t="s">
        <v>47</v>
      </c>
      <c r="D31" s="20"/>
    </row>
    <row r="32" spans="1:4" ht="12.75">
      <c r="A32" s="19">
        <v>3</v>
      </c>
      <c r="B32" s="78" t="s">
        <v>74</v>
      </c>
      <c r="C32" s="19" t="s">
        <v>75</v>
      </c>
      <c r="D32" s="20"/>
    </row>
    <row r="33" spans="1:4" ht="12.75">
      <c r="A33" s="19"/>
      <c r="B33" s="80" t="s">
        <v>76</v>
      </c>
      <c r="C33" s="19" t="s">
        <v>47</v>
      </c>
      <c r="D33" s="20"/>
    </row>
    <row r="34" spans="1:4" ht="12.75">
      <c r="A34" s="19"/>
      <c r="B34" s="80" t="s">
        <v>77</v>
      </c>
      <c r="C34" s="20"/>
      <c r="D34" s="20"/>
    </row>
    <row r="35" spans="1:4" ht="12.75">
      <c r="A35" s="19">
        <v>4</v>
      </c>
      <c r="B35" s="78" t="s">
        <v>78</v>
      </c>
      <c r="C35" s="19" t="s">
        <v>75</v>
      </c>
      <c r="D35" s="20"/>
    </row>
    <row r="36" spans="1:4" ht="12.75">
      <c r="A36" s="19"/>
      <c r="B36" s="80" t="s">
        <v>76</v>
      </c>
      <c r="C36" s="19" t="s">
        <v>47</v>
      </c>
      <c r="D36" s="20"/>
    </row>
    <row r="37" spans="1:4" ht="12.75">
      <c r="A37" s="19"/>
      <c r="B37" s="80" t="s">
        <v>77</v>
      </c>
      <c r="C37" s="20"/>
      <c r="D37" s="20"/>
    </row>
    <row r="38" spans="1:4" s="1" customFormat="1" ht="15.75">
      <c r="A38" s="29" t="s">
        <v>79</v>
      </c>
      <c r="B38" s="30" t="s">
        <v>80</v>
      </c>
      <c r="C38" s="30"/>
      <c r="D38" s="30"/>
    </row>
    <row r="39" spans="1:4" ht="12.75">
      <c r="A39" s="19">
        <v>1</v>
      </c>
      <c r="B39" s="20" t="s">
        <v>81</v>
      </c>
      <c r="C39" s="19" t="s">
        <v>82</v>
      </c>
      <c r="D39" s="19"/>
    </row>
    <row r="40" spans="1:4" ht="12.75">
      <c r="A40" s="19">
        <v>2</v>
      </c>
      <c r="B40" s="20" t="s">
        <v>83</v>
      </c>
      <c r="C40" s="19" t="s">
        <v>47</v>
      </c>
      <c r="D40" s="57"/>
    </row>
    <row r="41" spans="1:4" ht="12.75">
      <c r="A41" s="19">
        <v>3</v>
      </c>
      <c r="B41" s="20" t="s">
        <v>84</v>
      </c>
      <c r="C41" s="19" t="s">
        <v>75</v>
      </c>
      <c r="D41" s="19"/>
    </row>
    <row r="42" spans="1:4" ht="12.75">
      <c r="A42" s="19">
        <v>4</v>
      </c>
      <c r="B42" s="20" t="s">
        <v>86</v>
      </c>
      <c r="C42" s="19" t="s">
        <v>75</v>
      </c>
      <c r="D42" s="52"/>
    </row>
    <row r="43" spans="1:4" s="1" customFormat="1" ht="15.75">
      <c r="A43" s="29" t="s">
        <v>87</v>
      </c>
      <c r="B43" s="77" t="s">
        <v>88</v>
      </c>
      <c r="C43" s="30"/>
      <c r="D43" s="30"/>
    </row>
    <row r="44" spans="1:4" ht="12.75">
      <c r="A44" s="19"/>
      <c r="B44" s="78" t="s">
        <v>89</v>
      </c>
      <c r="C44" s="19" t="s">
        <v>47</v>
      </c>
      <c r="D44" s="56"/>
    </row>
    <row r="45" spans="1:4" ht="12.75">
      <c r="A45" s="19"/>
      <c r="B45" s="78" t="s">
        <v>90</v>
      </c>
      <c r="C45" s="19" t="s">
        <v>75</v>
      </c>
      <c r="D45" s="19"/>
    </row>
    <row r="46" spans="1:4" ht="12.75">
      <c r="A46" s="19"/>
      <c r="B46" s="78" t="s">
        <v>91</v>
      </c>
      <c r="C46" s="19" t="s">
        <v>47</v>
      </c>
      <c r="D46" s="51"/>
    </row>
    <row r="47" spans="1:4" ht="12.75">
      <c r="A47" s="19"/>
      <c r="B47" s="78" t="s">
        <v>92</v>
      </c>
      <c r="C47" s="19" t="s">
        <v>93</v>
      </c>
      <c r="D47" s="52"/>
    </row>
    <row r="48" spans="1:4" ht="12.75">
      <c r="A48" s="19"/>
      <c r="B48" s="78" t="s">
        <v>91</v>
      </c>
      <c r="C48" s="19" t="s">
        <v>47</v>
      </c>
      <c r="D48" s="53"/>
    </row>
    <row r="49" spans="1:4" s="1" customFormat="1" ht="15.75">
      <c r="A49" s="29" t="s">
        <v>95</v>
      </c>
      <c r="B49" s="30" t="s">
        <v>96</v>
      </c>
      <c r="C49" s="30"/>
      <c r="D49" s="30"/>
    </row>
    <row r="50" spans="1:4" ht="12.75">
      <c r="A50" s="19">
        <v>1</v>
      </c>
      <c r="B50" s="20" t="s">
        <v>97</v>
      </c>
      <c r="C50" s="19" t="s">
        <v>34</v>
      </c>
      <c r="D50" s="19"/>
    </row>
    <row r="51" spans="1:4" ht="12.75">
      <c r="A51" s="19">
        <v>2</v>
      </c>
      <c r="B51" s="20" t="s">
        <v>98</v>
      </c>
      <c r="C51" s="19" t="s">
        <v>34</v>
      </c>
      <c r="D51" s="20"/>
    </row>
    <row r="52" spans="1:4" ht="12.75">
      <c r="A52" s="19">
        <v>3</v>
      </c>
      <c r="B52" s="20" t="s">
        <v>99</v>
      </c>
      <c r="C52" s="19" t="s">
        <v>34</v>
      </c>
      <c r="D52" s="20"/>
    </row>
    <row r="53" spans="1:4" ht="12.75">
      <c r="A53" s="19">
        <v>4</v>
      </c>
      <c r="B53" s="20" t="s">
        <v>100</v>
      </c>
      <c r="C53" s="19" t="s">
        <v>34</v>
      </c>
      <c r="D53" s="20"/>
    </row>
    <row r="54" spans="1:4" ht="12.75">
      <c r="A54" s="19">
        <v>5</v>
      </c>
      <c r="B54" s="20" t="s">
        <v>101</v>
      </c>
      <c r="C54" s="19" t="s">
        <v>75</v>
      </c>
      <c r="D54" s="52"/>
    </row>
    <row r="55" spans="1:4" ht="12.75">
      <c r="A55" s="19"/>
      <c r="B55" s="20" t="s">
        <v>102</v>
      </c>
      <c r="C55" s="19" t="s">
        <v>103</v>
      </c>
      <c r="D55" s="51"/>
    </row>
    <row r="56" spans="1:4" ht="12.75">
      <c r="A56" s="19">
        <v>6</v>
      </c>
      <c r="B56" s="20" t="s">
        <v>104</v>
      </c>
      <c r="C56" s="19" t="s">
        <v>75</v>
      </c>
      <c r="D56" s="52"/>
    </row>
    <row r="57" spans="1:4" ht="12.75">
      <c r="A57" s="36"/>
      <c r="B57" s="37" t="s">
        <v>102</v>
      </c>
      <c r="C57" s="36" t="s">
        <v>103</v>
      </c>
      <c r="D57" s="54"/>
    </row>
    <row r="59" ht="12.75">
      <c r="B59" s="13" t="s">
        <v>144</v>
      </c>
    </row>
  </sheetData>
  <mergeCells count="1">
    <mergeCell ref="A1:D1"/>
  </mergeCells>
  <printOptions/>
  <pageMargins left="0.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2"/>
  <sheetViews>
    <sheetView zoomScale="150" zoomScaleNormal="150" workbookViewId="0" topLeftCell="A27">
      <selection activeCell="H5" sqref="H5:K5"/>
    </sheetView>
  </sheetViews>
  <sheetFormatPr defaultColWidth="9.140625" defaultRowHeight="12.75"/>
  <cols>
    <col min="1" max="1" width="5.57421875" style="0" customWidth="1"/>
    <col min="2" max="2" width="32.28125" style="0" customWidth="1"/>
    <col min="3" max="3" width="8.28125" style="0" customWidth="1"/>
    <col min="4" max="5" width="8.421875" style="0" hidden="1" customWidth="1"/>
    <col min="6" max="6" width="10.140625" style="46" customWidth="1"/>
    <col min="7" max="7" width="9.8515625" style="0" customWidth="1"/>
    <col min="8" max="8" width="10.140625" style="0" customWidth="1"/>
    <col min="9" max="9" width="9.28125" style="0" customWidth="1"/>
    <col min="10" max="10" width="9.421875" style="0" customWidth="1"/>
    <col min="11" max="11" width="7.421875" style="0" customWidth="1"/>
    <col min="13" max="13" width="8.57421875" style="0" customWidth="1"/>
    <col min="14" max="14" width="8.28125" style="0" customWidth="1"/>
    <col min="15" max="15" width="8.00390625" style="0" customWidth="1"/>
  </cols>
  <sheetData>
    <row r="1" spans="1:14" s="2" customFormat="1" ht="22.5" customHeight="1">
      <c r="A1" s="1" t="s">
        <v>0</v>
      </c>
      <c r="F1" s="39"/>
      <c r="M1" s="82" t="s">
        <v>143</v>
      </c>
      <c r="N1" s="82"/>
    </row>
    <row r="2" spans="1:14" s="2" customFormat="1" ht="15.75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" customFormat="1" ht="15.75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="2" customFormat="1" ht="15.75">
      <c r="F4" s="39"/>
    </row>
    <row r="5" spans="1:16" s="4" customFormat="1" ht="19.5" customHeight="1">
      <c r="A5" s="97" t="s">
        <v>2</v>
      </c>
      <c r="B5" s="97" t="s">
        <v>3</v>
      </c>
      <c r="C5" s="101" t="s">
        <v>106</v>
      </c>
      <c r="D5" s="99" t="s">
        <v>126</v>
      </c>
      <c r="E5" s="99" t="s">
        <v>127</v>
      </c>
      <c r="F5" s="105" t="s">
        <v>107</v>
      </c>
      <c r="G5" s="101" t="s">
        <v>108</v>
      </c>
      <c r="H5" s="107" t="s">
        <v>4</v>
      </c>
      <c r="I5" s="107"/>
      <c r="J5" s="107"/>
      <c r="K5" s="107"/>
      <c r="L5" s="107" t="s">
        <v>61</v>
      </c>
      <c r="M5" s="107" t="s">
        <v>109</v>
      </c>
      <c r="N5" s="107"/>
      <c r="O5" s="101" t="s">
        <v>130</v>
      </c>
      <c r="P5" s="101" t="s">
        <v>131</v>
      </c>
    </row>
    <row r="6" spans="1:16" s="4" customFormat="1" ht="46.5" customHeight="1">
      <c r="A6" s="98"/>
      <c r="B6" s="98"/>
      <c r="C6" s="104"/>
      <c r="D6" s="100"/>
      <c r="E6" s="100"/>
      <c r="F6" s="106"/>
      <c r="G6" s="104"/>
      <c r="H6" s="5" t="s">
        <v>110</v>
      </c>
      <c r="I6" s="5" t="s">
        <v>111</v>
      </c>
      <c r="J6" s="5" t="s">
        <v>57</v>
      </c>
      <c r="K6" s="5" t="s">
        <v>59</v>
      </c>
      <c r="L6" s="99"/>
      <c r="M6" s="5" t="s">
        <v>112</v>
      </c>
      <c r="N6" s="5" t="s">
        <v>113</v>
      </c>
      <c r="O6" s="102"/>
      <c r="P6" s="102"/>
    </row>
    <row r="7" spans="1:16" s="7" customFormat="1" ht="12.75">
      <c r="A7" s="6"/>
      <c r="B7" s="6"/>
      <c r="C7" s="6" t="s">
        <v>5</v>
      </c>
      <c r="D7" s="6"/>
      <c r="E7" s="6"/>
      <c r="F7" s="40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103"/>
      <c r="P7" s="103"/>
    </row>
    <row r="8" spans="1:16" s="9" customFormat="1" ht="12.75" customHeight="1">
      <c r="A8" s="8">
        <v>1</v>
      </c>
      <c r="B8" s="8">
        <v>2</v>
      </c>
      <c r="C8" s="8">
        <v>3</v>
      </c>
      <c r="D8" s="8"/>
      <c r="E8" s="8"/>
      <c r="F8" s="41">
        <v>4</v>
      </c>
      <c r="G8" s="8" t="s">
        <v>129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>
        <v>12</v>
      </c>
      <c r="O8" s="71"/>
      <c r="P8" s="71"/>
    </row>
    <row r="9" spans="1:16" s="4" customFormat="1" ht="18" customHeight="1">
      <c r="A9" s="33"/>
      <c r="B9" s="26" t="s">
        <v>114</v>
      </c>
      <c r="C9" s="27">
        <f aca="true" t="shared" si="0" ref="C9:N9">C11+C22</f>
        <v>122</v>
      </c>
      <c r="D9" s="27">
        <f t="shared" si="0"/>
        <v>81</v>
      </c>
      <c r="E9" s="27">
        <f t="shared" si="0"/>
        <v>41</v>
      </c>
      <c r="F9" s="42">
        <f t="shared" si="0"/>
        <v>9885.076000000001</v>
      </c>
      <c r="G9" s="34">
        <f t="shared" si="0"/>
        <v>16032.591</v>
      </c>
      <c r="H9" s="34">
        <f t="shared" si="0"/>
        <v>4022.023</v>
      </c>
      <c r="I9" s="34">
        <f t="shared" si="0"/>
        <v>7324.334000000001</v>
      </c>
      <c r="J9" s="34">
        <f t="shared" si="0"/>
        <v>4686.234</v>
      </c>
      <c r="K9" s="34">
        <f t="shared" si="0"/>
        <v>0</v>
      </c>
      <c r="L9" s="34">
        <f t="shared" si="0"/>
        <v>1276.295</v>
      </c>
      <c r="M9" s="34">
        <f t="shared" si="0"/>
        <v>325.461</v>
      </c>
      <c r="N9" s="34">
        <f t="shared" si="0"/>
        <v>883.891</v>
      </c>
      <c r="O9" s="72"/>
      <c r="P9" s="72"/>
    </row>
    <row r="10" spans="1:16" s="13" customFormat="1" ht="18" customHeight="1">
      <c r="A10" s="10" t="s">
        <v>32</v>
      </c>
      <c r="B10" s="11" t="s">
        <v>115</v>
      </c>
      <c r="C10" s="11"/>
      <c r="D10" s="11"/>
      <c r="E10" s="11"/>
      <c r="F10" s="43"/>
      <c r="G10" s="12"/>
      <c r="H10" s="12"/>
      <c r="I10" s="12"/>
      <c r="J10" s="12"/>
      <c r="K10" s="12"/>
      <c r="L10" s="12"/>
      <c r="M10" s="12"/>
      <c r="N10" s="12"/>
      <c r="O10" s="73"/>
      <c r="P10" s="73"/>
    </row>
    <row r="11" spans="1:16" s="13" customFormat="1" ht="18" customHeight="1">
      <c r="A11" s="10" t="s">
        <v>38</v>
      </c>
      <c r="B11" s="11" t="s">
        <v>116</v>
      </c>
      <c r="C11" s="11">
        <f>SUM(C12:C21)</f>
        <v>93</v>
      </c>
      <c r="D11" s="11">
        <f>SUM(D12:D21)</f>
        <v>52</v>
      </c>
      <c r="E11" s="11">
        <f>SUM(E12:E21)</f>
        <v>41</v>
      </c>
      <c r="F11" s="43">
        <f>SUM(F12:F21)</f>
        <v>8343.697</v>
      </c>
      <c r="G11" s="12">
        <f aca="true" t="shared" si="1" ref="G11:N11">SUM(G12:G21)</f>
        <v>13956.084</v>
      </c>
      <c r="H11" s="12">
        <f t="shared" si="1"/>
        <v>1945.516</v>
      </c>
      <c r="I11" s="12">
        <f t="shared" si="1"/>
        <v>7324.334000000001</v>
      </c>
      <c r="J11" s="12">
        <f t="shared" si="1"/>
        <v>4686.234</v>
      </c>
      <c r="K11" s="14">
        <f t="shared" si="1"/>
        <v>0</v>
      </c>
      <c r="L11" s="12">
        <f t="shared" si="1"/>
        <v>1101.257</v>
      </c>
      <c r="M11" s="12">
        <f t="shared" si="1"/>
        <v>325.461</v>
      </c>
      <c r="N11" s="12">
        <f t="shared" si="1"/>
        <v>883.891</v>
      </c>
      <c r="O11" s="73"/>
      <c r="P11" s="73"/>
    </row>
    <row r="12" spans="1:17" s="15" customFormat="1" ht="18" customHeight="1">
      <c r="A12" s="16">
        <v>1</v>
      </c>
      <c r="B12" s="17" t="s">
        <v>85</v>
      </c>
      <c r="C12" s="17">
        <f>52+41</f>
        <v>93</v>
      </c>
      <c r="D12" s="17">
        <v>52</v>
      </c>
      <c r="E12" s="48">
        <f>C12-D12</f>
        <v>41</v>
      </c>
      <c r="F12" s="18">
        <f>3267.421+902.189+751.823+798.704+2623.56</f>
        <v>8343.697</v>
      </c>
      <c r="G12" s="18">
        <f>H12+I12+J12+K12</f>
        <v>13956.084</v>
      </c>
      <c r="H12" s="18">
        <v>1945.516</v>
      </c>
      <c r="I12" s="18">
        <f>7479.779-155.445</f>
        <v>7324.334000000001</v>
      </c>
      <c r="J12" s="18">
        <v>4686.234</v>
      </c>
      <c r="K12" s="18"/>
      <c r="L12" s="18">
        <v>1101.257</v>
      </c>
      <c r="M12" s="18">
        <v>325.461</v>
      </c>
      <c r="N12" s="18">
        <f>653.891+230</f>
        <v>883.891</v>
      </c>
      <c r="O12" s="74">
        <v>5000000</v>
      </c>
      <c r="P12" s="74">
        <v>2000000</v>
      </c>
      <c r="Q12" s="47"/>
    </row>
    <row r="13" spans="1:17" s="15" customFormat="1" ht="18" customHeight="1">
      <c r="A13" s="16">
        <v>2</v>
      </c>
      <c r="B13" s="58" t="s">
        <v>128</v>
      </c>
      <c r="C13" s="17"/>
      <c r="D13" s="17"/>
      <c r="E13" s="48"/>
      <c r="F13" s="18"/>
      <c r="G13" s="18">
        <f aca="true" t="shared" si="2" ref="G13:G21">H13+I13+J13+K13</f>
        <v>0</v>
      </c>
      <c r="H13" s="18"/>
      <c r="I13" s="18"/>
      <c r="J13" s="18"/>
      <c r="K13" s="18"/>
      <c r="L13" s="18"/>
      <c r="M13" s="18"/>
      <c r="N13" s="18"/>
      <c r="O13" s="74"/>
      <c r="P13" s="74"/>
      <c r="Q13" s="47"/>
    </row>
    <row r="14" spans="1:17" s="15" customFormat="1" ht="18" customHeight="1">
      <c r="A14" s="16">
        <v>3</v>
      </c>
      <c r="B14" s="17" t="s">
        <v>133</v>
      </c>
      <c r="C14" s="17"/>
      <c r="D14" s="17"/>
      <c r="E14" s="48"/>
      <c r="F14" s="18"/>
      <c r="G14" s="18">
        <f t="shared" si="2"/>
        <v>0</v>
      </c>
      <c r="H14" s="18"/>
      <c r="I14" s="18"/>
      <c r="J14" s="18"/>
      <c r="K14" s="18"/>
      <c r="L14" s="18"/>
      <c r="M14" s="18"/>
      <c r="N14" s="18"/>
      <c r="O14" s="74"/>
      <c r="P14" s="74"/>
      <c r="Q14" s="47"/>
    </row>
    <row r="15" spans="1:16" s="15" customFormat="1" ht="18" customHeight="1">
      <c r="A15" s="16">
        <v>4</v>
      </c>
      <c r="B15" s="17" t="s">
        <v>117</v>
      </c>
      <c r="C15" s="17"/>
      <c r="D15" s="17"/>
      <c r="E15" s="48"/>
      <c r="F15" s="18"/>
      <c r="G15" s="18">
        <f t="shared" si="2"/>
        <v>0</v>
      </c>
      <c r="H15" s="18"/>
      <c r="I15" s="18"/>
      <c r="J15" s="18"/>
      <c r="K15" s="18"/>
      <c r="L15" s="18"/>
      <c r="M15" s="18"/>
      <c r="N15" s="18"/>
      <c r="O15" s="74"/>
      <c r="P15" s="74"/>
    </row>
    <row r="16" spans="1:16" s="15" customFormat="1" ht="18" customHeight="1">
      <c r="A16" s="16">
        <v>5</v>
      </c>
      <c r="B16" s="17" t="s">
        <v>94</v>
      </c>
      <c r="C16" s="17"/>
      <c r="D16" s="17"/>
      <c r="E16" s="48"/>
      <c r="F16" s="18"/>
      <c r="G16" s="18">
        <f t="shared" si="2"/>
        <v>0</v>
      </c>
      <c r="H16" s="18"/>
      <c r="I16" s="18"/>
      <c r="J16" s="18"/>
      <c r="K16" s="18"/>
      <c r="L16" s="18"/>
      <c r="M16" s="18"/>
      <c r="N16" s="18"/>
      <c r="O16" s="74"/>
      <c r="P16" s="74"/>
    </row>
    <row r="17" spans="1:16" s="15" customFormat="1" ht="18" customHeight="1">
      <c r="A17" s="16">
        <v>6</v>
      </c>
      <c r="B17" s="17" t="s">
        <v>118</v>
      </c>
      <c r="C17" s="17"/>
      <c r="D17" s="17"/>
      <c r="E17" s="48"/>
      <c r="F17" s="18"/>
      <c r="G17" s="18">
        <f t="shared" si="2"/>
        <v>0</v>
      </c>
      <c r="H17" s="18"/>
      <c r="I17" s="18"/>
      <c r="J17" s="18"/>
      <c r="K17" s="18"/>
      <c r="L17" s="18"/>
      <c r="M17" s="18"/>
      <c r="N17" s="18"/>
      <c r="O17" s="74"/>
      <c r="P17" s="74"/>
    </row>
    <row r="18" spans="1:16" s="15" customFormat="1" ht="18" customHeight="1">
      <c r="A18" s="16">
        <v>7</v>
      </c>
      <c r="B18" s="17" t="s">
        <v>119</v>
      </c>
      <c r="C18" s="17"/>
      <c r="D18" s="17"/>
      <c r="E18" s="48"/>
      <c r="F18" s="18"/>
      <c r="G18" s="18">
        <f t="shared" si="2"/>
        <v>0</v>
      </c>
      <c r="H18" s="18"/>
      <c r="I18" s="18"/>
      <c r="J18" s="18"/>
      <c r="K18" s="18"/>
      <c r="L18" s="18"/>
      <c r="M18" s="17"/>
      <c r="N18" s="17"/>
      <c r="O18" s="74"/>
      <c r="P18" s="74"/>
    </row>
    <row r="19" spans="1:16" s="15" customFormat="1" ht="18" customHeight="1">
      <c r="A19" s="16">
        <v>8</v>
      </c>
      <c r="B19" s="17" t="s">
        <v>120</v>
      </c>
      <c r="C19" s="17"/>
      <c r="D19" s="17"/>
      <c r="E19" s="48"/>
      <c r="F19" s="18"/>
      <c r="G19" s="18">
        <f t="shared" si="2"/>
        <v>0</v>
      </c>
      <c r="H19" s="18"/>
      <c r="I19" s="18"/>
      <c r="J19" s="18"/>
      <c r="K19" s="18"/>
      <c r="L19" s="18"/>
      <c r="M19" s="18"/>
      <c r="N19" s="18"/>
      <c r="O19" s="74"/>
      <c r="P19" s="74"/>
    </row>
    <row r="20" spans="1:16" s="15" customFormat="1" ht="18" customHeight="1">
      <c r="A20" s="16">
        <v>9</v>
      </c>
      <c r="B20" s="17" t="s">
        <v>121</v>
      </c>
      <c r="C20" s="17"/>
      <c r="D20" s="17"/>
      <c r="E20" s="48"/>
      <c r="F20" s="18"/>
      <c r="G20" s="18">
        <f t="shared" si="2"/>
        <v>0</v>
      </c>
      <c r="H20" s="18"/>
      <c r="I20" s="18"/>
      <c r="J20" s="18"/>
      <c r="K20" s="18"/>
      <c r="L20" s="18"/>
      <c r="M20" s="18"/>
      <c r="N20" s="18"/>
      <c r="O20" s="74"/>
      <c r="P20" s="74"/>
    </row>
    <row r="21" spans="1:16" s="15" customFormat="1" ht="18" customHeight="1">
      <c r="A21" s="16">
        <v>10</v>
      </c>
      <c r="B21" s="17" t="s">
        <v>132</v>
      </c>
      <c r="C21" s="17"/>
      <c r="D21" s="17"/>
      <c r="E21" s="48"/>
      <c r="F21" s="18"/>
      <c r="G21" s="18">
        <f t="shared" si="2"/>
        <v>0</v>
      </c>
      <c r="H21" s="18"/>
      <c r="I21" s="18"/>
      <c r="J21" s="18"/>
      <c r="K21" s="18"/>
      <c r="L21" s="18"/>
      <c r="M21" s="18"/>
      <c r="N21" s="18"/>
      <c r="O21" s="74"/>
      <c r="P21" s="74"/>
    </row>
    <row r="22" spans="1:16" s="13" customFormat="1" ht="32.25" customHeight="1">
      <c r="A22" s="10" t="s">
        <v>45</v>
      </c>
      <c r="B22" s="35" t="s">
        <v>122</v>
      </c>
      <c r="C22" s="11">
        <f aca="true" t="shared" si="3" ref="C22:N22">SUM(C23:C25)</f>
        <v>29</v>
      </c>
      <c r="D22" s="49">
        <f t="shared" si="3"/>
        <v>29</v>
      </c>
      <c r="E22" s="14">
        <f t="shared" si="3"/>
        <v>0</v>
      </c>
      <c r="F22" s="43">
        <f t="shared" si="3"/>
        <v>1541.379</v>
      </c>
      <c r="G22" s="12">
        <f t="shared" si="3"/>
        <v>2076.507</v>
      </c>
      <c r="H22" s="12">
        <f t="shared" si="3"/>
        <v>2076.507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2">
        <f t="shared" si="3"/>
        <v>175.038</v>
      </c>
      <c r="M22" s="14">
        <f t="shared" si="3"/>
        <v>0</v>
      </c>
      <c r="N22" s="14">
        <f t="shared" si="3"/>
        <v>0</v>
      </c>
      <c r="O22" s="73"/>
      <c r="P22" s="73"/>
    </row>
    <row r="23" spans="1:16" s="15" customFormat="1" ht="18" customHeight="1">
      <c r="A23" s="16">
        <v>1</v>
      </c>
      <c r="B23" s="17" t="s">
        <v>123</v>
      </c>
      <c r="C23" s="17">
        <v>29</v>
      </c>
      <c r="D23" s="17">
        <v>29</v>
      </c>
      <c r="E23" s="17"/>
      <c r="F23" s="18">
        <f>1182.336+23.8+56.28+278.963</f>
        <v>1541.379</v>
      </c>
      <c r="G23" s="18">
        <f>H23+I23+J23+K23</f>
        <v>2076.507</v>
      </c>
      <c r="H23" s="18">
        <v>2076.507</v>
      </c>
      <c r="I23" s="18"/>
      <c r="J23" s="18"/>
      <c r="K23" s="18"/>
      <c r="L23" s="18">
        <v>175.038</v>
      </c>
      <c r="M23" s="18"/>
      <c r="N23" s="18"/>
      <c r="O23" s="74"/>
      <c r="P23" s="74"/>
    </row>
    <row r="24" spans="1:16" s="15" customFormat="1" ht="18" customHeight="1">
      <c r="A24" s="16">
        <v>2</v>
      </c>
      <c r="B24" s="17" t="s">
        <v>124</v>
      </c>
      <c r="C24" s="17"/>
      <c r="D24" s="17"/>
      <c r="E24" s="17"/>
      <c r="F24" s="18"/>
      <c r="G24" s="18">
        <f>H24+I24+J24+K24</f>
        <v>0</v>
      </c>
      <c r="H24" s="18"/>
      <c r="I24" s="18"/>
      <c r="J24" s="18"/>
      <c r="K24" s="18"/>
      <c r="L24" s="18"/>
      <c r="M24" s="18"/>
      <c r="N24" s="18"/>
      <c r="O24" s="74"/>
      <c r="P24" s="74"/>
    </row>
    <row r="25" spans="1:16" s="15" customFormat="1" ht="18" customHeight="1">
      <c r="A25" s="16">
        <v>3</v>
      </c>
      <c r="B25" s="17" t="s">
        <v>125</v>
      </c>
      <c r="C25" s="17"/>
      <c r="D25" s="17"/>
      <c r="E25" s="17"/>
      <c r="F25" s="18"/>
      <c r="G25" s="18">
        <f>H25+I25+J25+K25</f>
        <v>0</v>
      </c>
      <c r="H25" s="18"/>
      <c r="I25" s="18"/>
      <c r="J25" s="18"/>
      <c r="K25" s="18"/>
      <c r="L25" s="18"/>
      <c r="M25" s="18"/>
      <c r="N25" s="18"/>
      <c r="O25" s="74"/>
      <c r="P25" s="74"/>
    </row>
    <row r="26" spans="1:16" s="4" customFormat="1" ht="18" customHeight="1">
      <c r="A26" s="36"/>
      <c r="B26" s="37"/>
      <c r="C26" s="37"/>
      <c r="D26" s="37"/>
      <c r="E26" s="37"/>
      <c r="F26" s="44"/>
      <c r="G26" s="38"/>
      <c r="H26" s="38"/>
      <c r="I26" s="38"/>
      <c r="J26" s="38"/>
      <c r="K26" s="38"/>
      <c r="L26" s="38"/>
      <c r="M26" s="38"/>
      <c r="N26" s="38"/>
      <c r="O26" s="75"/>
      <c r="P26" s="75"/>
    </row>
    <row r="27" spans="2:6" s="21" customFormat="1" ht="22.5" customHeight="1">
      <c r="B27" s="22" t="s">
        <v>134</v>
      </c>
      <c r="F27" s="45"/>
    </row>
    <row r="28" spans="2:6" s="2" customFormat="1" ht="15.75">
      <c r="B28" s="23"/>
      <c r="F28" s="39"/>
    </row>
    <row r="29" spans="2:6" s="2" customFormat="1" ht="15.75">
      <c r="B29" s="23"/>
      <c r="D29" s="2">
        <f>47+44+239+16+24+15+16+23+3+D11+C22</f>
        <v>508</v>
      </c>
      <c r="E29" s="2">
        <f>D29-714</f>
        <v>-206</v>
      </c>
      <c r="F29" s="39"/>
    </row>
    <row r="30" spans="2:6" s="2" customFormat="1" ht="15.75">
      <c r="B30" s="23"/>
      <c r="F30" s="39"/>
    </row>
    <row r="31" s="2" customFormat="1" ht="15.75">
      <c r="F31" s="39"/>
    </row>
    <row r="32" s="2" customFormat="1" ht="15.75">
      <c r="F32" s="39"/>
    </row>
    <row r="33" s="2" customFormat="1" ht="15.75">
      <c r="F33" s="39"/>
    </row>
    <row r="34" s="2" customFormat="1" ht="15.75">
      <c r="F34" s="39"/>
    </row>
    <row r="35" s="2" customFormat="1" ht="15.75">
      <c r="F35" s="39"/>
    </row>
    <row r="36" s="2" customFormat="1" ht="15.75">
      <c r="F36" s="39"/>
    </row>
    <row r="37" s="2" customFormat="1" ht="15.75">
      <c r="F37" s="39"/>
    </row>
    <row r="38" s="2" customFormat="1" ht="15.75">
      <c r="F38" s="39"/>
    </row>
    <row r="39" s="2" customFormat="1" ht="15.75">
      <c r="F39" s="39"/>
    </row>
    <row r="40" s="2" customFormat="1" ht="15.75">
      <c r="F40" s="39"/>
    </row>
    <row r="41" s="2" customFormat="1" ht="15.75">
      <c r="F41" s="39"/>
    </row>
    <row r="42" s="2" customFormat="1" ht="15.75">
      <c r="F42" s="39"/>
    </row>
    <row r="43" s="2" customFormat="1" ht="15.75">
      <c r="F43" s="39"/>
    </row>
    <row r="44" s="2" customFormat="1" ht="15.75">
      <c r="F44" s="39"/>
    </row>
    <row r="45" s="2" customFormat="1" ht="15.75">
      <c r="F45" s="39"/>
    </row>
    <row r="46" s="2" customFormat="1" ht="15.75">
      <c r="F46" s="39"/>
    </row>
    <row r="47" s="2" customFormat="1" ht="15.75">
      <c r="F47" s="39"/>
    </row>
    <row r="48" s="2" customFormat="1" ht="15.75">
      <c r="F48" s="39"/>
    </row>
    <row r="49" s="2" customFormat="1" ht="15.75">
      <c r="F49" s="39"/>
    </row>
    <row r="50" s="2" customFormat="1" ht="15.75">
      <c r="F50" s="39"/>
    </row>
    <row r="51" s="2" customFormat="1" ht="15.75">
      <c r="F51" s="39"/>
    </row>
    <row r="52" s="2" customFormat="1" ht="15.75">
      <c r="F52" s="39"/>
    </row>
    <row r="53" s="2" customFormat="1" ht="15.75">
      <c r="F53" s="39"/>
    </row>
    <row r="54" s="2" customFormat="1" ht="15.75">
      <c r="F54" s="39"/>
    </row>
    <row r="55" s="2" customFormat="1" ht="15.75">
      <c r="F55" s="39"/>
    </row>
    <row r="56" s="2" customFormat="1" ht="15.75">
      <c r="F56" s="39"/>
    </row>
    <row r="57" s="2" customFormat="1" ht="15.75">
      <c r="F57" s="39"/>
    </row>
    <row r="58" s="2" customFormat="1" ht="15.75">
      <c r="F58" s="39"/>
    </row>
    <row r="59" s="2" customFormat="1" ht="15.75">
      <c r="F59" s="39"/>
    </row>
    <row r="60" s="2" customFormat="1" ht="15.75">
      <c r="F60" s="39"/>
    </row>
    <row r="61" s="2" customFormat="1" ht="15.75">
      <c r="F61" s="39"/>
    </row>
    <row r="62" s="2" customFormat="1" ht="15.75">
      <c r="F62" s="39"/>
    </row>
    <row r="63" s="2" customFormat="1" ht="15.75">
      <c r="F63" s="39"/>
    </row>
    <row r="64" s="2" customFormat="1" ht="15.75">
      <c r="F64" s="39"/>
    </row>
    <row r="65" s="2" customFormat="1" ht="15.75">
      <c r="F65" s="39"/>
    </row>
    <row r="66" s="2" customFormat="1" ht="15.75">
      <c r="F66" s="39"/>
    </row>
    <row r="67" s="2" customFormat="1" ht="15.75">
      <c r="F67" s="39"/>
    </row>
    <row r="68" s="2" customFormat="1" ht="15.75">
      <c r="F68" s="39"/>
    </row>
    <row r="69" s="2" customFormat="1" ht="15.75">
      <c r="F69" s="39"/>
    </row>
    <row r="70" s="2" customFormat="1" ht="15.75">
      <c r="F70" s="39"/>
    </row>
    <row r="71" s="2" customFormat="1" ht="15.75">
      <c r="F71" s="39"/>
    </row>
    <row r="72" s="2" customFormat="1" ht="15.75">
      <c r="F72" s="39"/>
    </row>
    <row r="73" s="2" customFormat="1" ht="15.75">
      <c r="F73" s="39"/>
    </row>
    <row r="74" s="2" customFormat="1" ht="15.75">
      <c r="F74" s="39"/>
    </row>
    <row r="75" s="2" customFormat="1" ht="15.75">
      <c r="F75" s="39"/>
    </row>
    <row r="76" s="2" customFormat="1" ht="15.75">
      <c r="F76" s="39"/>
    </row>
    <row r="77" s="2" customFormat="1" ht="15.75">
      <c r="F77" s="39"/>
    </row>
    <row r="78" s="2" customFormat="1" ht="15.75">
      <c r="F78" s="39"/>
    </row>
    <row r="79" s="2" customFormat="1" ht="15.75">
      <c r="F79" s="39"/>
    </row>
    <row r="80" s="2" customFormat="1" ht="15.75">
      <c r="F80" s="39"/>
    </row>
    <row r="81" s="2" customFormat="1" ht="15.75">
      <c r="F81" s="39"/>
    </row>
    <row r="82" s="2" customFormat="1" ht="15.75">
      <c r="F82" s="39"/>
    </row>
    <row r="83" s="2" customFormat="1" ht="15.75">
      <c r="F83" s="39"/>
    </row>
    <row r="84" s="2" customFormat="1" ht="15.75">
      <c r="F84" s="39"/>
    </row>
    <row r="85" s="2" customFormat="1" ht="15.75">
      <c r="F85" s="39"/>
    </row>
    <row r="86" s="2" customFormat="1" ht="15.75">
      <c r="F86" s="39"/>
    </row>
    <row r="87" s="2" customFormat="1" ht="15.75">
      <c r="F87" s="39"/>
    </row>
    <row r="88" s="2" customFormat="1" ht="15.75">
      <c r="F88" s="39"/>
    </row>
    <row r="89" s="2" customFormat="1" ht="15.75">
      <c r="F89" s="39"/>
    </row>
    <row r="90" s="2" customFormat="1" ht="15.75">
      <c r="F90" s="39"/>
    </row>
    <row r="91" s="2" customFormat="1" ht="15.75">
      <c r="F91" s="39"/>
    </row>
    <row r="92" s="2" customFormat="1" ht="15.75">
      <c r="F92" s="39"/>
    </row>
    <row r="93" s="2" customFormat="1" ht="15.75">
      <c r="F93" s="39"/>
    </row>
    <row r="94" s="2" customFormat="1" ht="15.75">
      <c r="F94" s="39"/>
    </row>
    <row r="95" s="2" customFormat="1" ht="15.75">
      <c r="F95" s="39"/>
    </row>
    <row r="96" s="2" customFormat="1" ht="15.75">
      <c r="F96" s="39"/>
    </row>
    <row r="97" s="2" customFormat="1" ht="15.75">
      <c r="F97" s="39"/>
    </row>
    <row r="98" s="2" customFormat="1" ht="15.75">
      <c r="F98" s="39"/>
    </row>
    <row r="99" s="2" customFormat="1" ht="15.75">
      <c r="F99" s="39"/>
    </row>
    <row r="100" s="2" customFormat="1" ht="15.75">
      <c r="F100" s="39"/>
    </row>
    <row r="101" s="2" customFormat="1" ht="15.75">
      <c r="F101" s="39"/>
    </row>
    <row r="102" s="2" customFormat="1" ht="15.75">
      <c r="F102" s="39"/>
    </row>
    <row r="103" s="2" customFormat="1" ht="15.75">
      <c r="F103" s="39"/>
    </row>
    <row r="104" s="2" customFormat="1" ht="15.75">
      <c r="F104" s="39"/>
    </row>
    <row r="105" s="2" customFormat="1" ht="15.75">
      <c r="F105" s="39"/>
    </row>
    <row r="106" s="2" customFormat="1" ht="15.75">
      <c r="F106" s="39"/>
    </row>
    <row r="107" s="2" customFormat="1" ht="15.75">
      <c r="F107" s="39"/>
    </row>
    <row r="108" s="2" customFormat="1" ht="15.75">
      <c r="F108" s="39"/>
    </row>
    <row r="109" s="2" customFormat="1" ht="15.75">
      <c r="F109" s="39"/>
    </row>
    <row r="110" s="2" customFormat="1" ht="15.75">
      <c r="F110" s="39"/>
    </row>
    <row r="111" s="2" customFormat="1" ht="15.75">
      <c r="F111" s="39"/>
    </row>
    <row r="112" s="2" customFormat="1" ht="15.75">
      <c r="F112" s="39"/>
    </row>
    <row r="113" s="2" customFormat="1" ht="15.75">
      <c r="F113" s="39"/>
    </row>
    <row r="114" s="2" customFormat="1" ht="15.75">
      <c r="F114" s="39"/>
    </row>
    <row r="115" s="2" customFormat="1" ht="15.75">
      <c r="F115" s="39"/>
    </row>
    <row r="116" s="2" customFormat="1" ht="15.75">
      <c r="F116" s="39"/>
    </row>
    <row r="117" s="2" customFormat="1" ht="15.75">
      <c r="F117" s="39"/>
    </row>
    <row r="118" s="2" customFormat="1" ht="15.75">
      <c r="F118" s="39"/>
    </row>
    <row r="119" s="2" customFormat="1" ht="15.75">
      <c r="F119" s="39"/>
    </row>
    <row r="120" s="2" customFormat="1" ht="15.75">
      <c r="F120" s="39"/>
    </row>
    <row r="121" s="2" customFormat="1" ht="15.75">
      <c r="F121" s="39"/>
    </row>
    <row r="122" s="2" customFormat="1" ht="15.75">
      <c r="F122" s="39"/>
    </row>
    <row r="123" s="2" customFormat="1" ht="15.75">
      <c r="F123" s="39"/>
    </row>
    <row r="124" s="2" customFormat="1" ht="15.75">
      <c r="F124" s="39"/>
    </row>
    <row r="125" s="2" customFormat="1" ht="15.75">
      <c r="F125" s="39"/>
    </row>
    <row r="126" s="2" customFormat="1" ht="15.75">
      <c r="F126" s="39"/>
    </row>
    <row r="127" s="2" customFormat="1" ht="15.75">
      <c r="F127" s="39"/>
    </row>
    <row r="128" s="2" customFormat="1" ht="15.75">
      <c r="F128" s="39"/>
    </row>
    <row r="129" s="2" customFormat="1" ht="15.75">
      <c r="F129" s="39"/>
    </row>
    <row r="130" s="2" customFormat="1" ht="15.75">
      <c r="F130" s="39"/>
    </row>
    <row r="131" s="2" customFormat="1" ht="15.75">
      <c r="F131" s="39"/>
    </row>
    <row r="132" s="2" customFormat="1" ht="15.75">
      <c r="F132" s="39"/>
    </row>
    <row r="133" s="2" customFormat="1" ht="15.75">
      <c r="F133" s="39"/>
    </row>
    <row r="134" s="2" customFormat="1" ht="15.75">
      <c r="F134" s="39"/>
    </row>
    <row r="135" s="2" customFormat="1" ht="15.75">
      <c r="F135" s="39"/>
    </row>
    <row r="136" s="2" customFormat="1" ht="15.75">
      <c r="F136" s="39"/>
    </row>
    <row r="137" s="2" customFormat="1" ht="15.75">
      <c r="F137" s="39"/>
    </row>
    <row r="138" s="2" customFormat="1" ht="15.75">
      <c r="F138" s="39"/>
    </row>
    <row r="139" s="2" customFormat="1" ht="15.75">
      <c r="F139" s="39"/>
    </row>
    <row r="140" s="2" customFormat="1" ht="15.75">
      <c r="F140" s="39"/>
    </row>
    <row r="141" s="2" customFormat="1" ht="15.75">
      <c r="F141" s="39"/>
    </row>
    <row r="142" s="2" customFormat="1" ht="15.75">
      <c r="F142" s="39"/>
    </row>
    <row r="143" s="2" customFormat="1" ht="15.75">
      <c r="F143" s="39"/>
    </row>
    <row r="144" s="2" customFormat="1" ht="15.75">
      <c r="F144" s="39"/>
    </row>
    <row r="145" s="2" customFormat="1" ht="15.75">
      <c r="F145" s="39"/>
    </row>
    <row r="146" s="2" customFormat="1" ht="15.75">
      <c r="F146" s="39"/>
    </row>
    <row r="147" s="2" customFormat="1" ht="15.75">
      <c r="F147" s="39"/>
    </row>
    <row r="148" s="2" customFormat="1" ht="15.75">
      <c r="F148" s="39"/>
    </row>
    <row r="149" s="2" customFormat="1" ht="15.75">
      <c r="F149" s="39"/>
    </row>
    <row r="150" s="2" customFormat="1" ht="15.75">
      <c r="F150" s="39"/>
    </row>
    <row r="151" s="2" customFormat="1" ht="15.75">
      <c r="F151" s="39"/>
    </row>
    <row r="152" s="2" customFormat="1" ht="15.75">
      <c r="F152" s="39"/>
    </row>
    <row r="153" s="2" customFormat="1" ht="15.75">
      <c r="F153" s="39"/>
    </row>
    <row r="154" s="2" customFormat="1" ht="15.75">
      <c r="F154" s="39"/>
    </row>
    <row r="155" s="2" customFormat="1" ht="15.75">
      <c r="F155" s="39"/>
    </row>
    <row r="156" s="2" customFormat="1" ht="15.75">
      <c r="F156" s="39"/>
    </row>
    <row r="157" s="2" customFormat="1" ht="15.75">
      <c r="F157" s="39"/>
    </row>
    <row r="158" s="2" customFormat="1" ht="15.75">
      <c r="F158" s="39"/>
    </row>
    <row r="159" s="2" customFormat="1" ht="15.75">
      <c r="F159" s="39"/>
    </row>
    <row r="160" s="2" customFormat="1" ht="15.75">
      <c r="F160" s="39"/>
    </row>
    <row r="161" s="2" customFormat="1" ht="15.75">
      <c r="F161" s="39"/>
    </row>
    <row r="162" s="2" customFormat="1" ht="15.75">
      <c r="F162" s="39"/>
    </row>
    <row r="163" s="2" customFormat="1" ht="15.75">
      <c r="F163" s="39"/>
    </row>
    <row r="164" s="2" customFormat="1" ht="15.75">
      <c r="F164" s="39"/>
    </row>
    <row r="165" s="2" customFormat="1" ht="15.75">
      <c r="F165" s="39"/>
    </row>
    <row r="166" s="2" customFormat="1" ht="15.75">
      <c r="F166" s="39"/>
    </row>
    <row r="167" s="2" customFormat="1" ht="15.75">
      <c r="F167" s="39"/>
    </row>
    <row r="168" s="2" customFormat="1" ht="15.75">
      <c r="F168" s="39"/>
    </row>
    <row r="169" s="2" customFormat="1" ht="15.75">
      <c r="F169" s="39"/>
    </row>
    <row r="170" s="2" customFormat="1" ht="15.75">
      <c r="F170" s="39"/>
    </row>
    <row r="171" s="2" customFormat="1" ht="15.75">
      <c r="F171" s="39"/>
    </row>
    <row r="172" s="2" customFormat="1" ht="15.75">
      <c r="F172" s="39"/>
    </row>
    <row r="173" s="2" customFormat="1" ht="15.75">
      <c r="F173" s="39"/>
    </row>
    <row r="174" s="2" customFormat="1" ht="15.75">
      <c r="F174" s="39"/>
    </row>
    <row r="175" s="2" customFormat="1" ht="15.75">
      <c r="F175" s="39"/>
    </row>
    <row r="176" s="2" customFormat="1" ht="15.75">
      <c r="F176" s="39"/>
    </row>
    <row r="177" s="2" customFormat="1" ht="15.75">
      <c r="F177" s="39"/>
    </row>
    <row r="178" s="2" customFormat="1" ht="15.75">
      <c r="F178" s="39"/>
    </row>
    <row r="179" s="2" customFormat="1" ht="15.75">
      <c r="F179" s="39"/>
    </row>
    <row r="180" s="2" customFormat="1" ht="15.75">
      <c r="F180" s="39"/>
    </row>
    <row r="181" s="2" customFormat="1" ht="15.75">
      <c r="F181" s="39"/>
    </row>
    <row r="182" s="2" customFormat="1" ht="15.75">
      <c r="F182" s="39"/>
    </row>
    <row r="183" s="2" customFormat="1" ht="15.75">
      <c r="F183" s="39"/>
    </row>
    <row r="184" s="2" customFormat="1" ht="15.75">
      <c r="F184" s="39"/>
    </row>
    <row r="185" s="2" customFormat="1" ht="15.75">
      <c r="F185" s="39"/>
    </row>
    <row r="186" s="2" customFormat="1" ht="15.75">
      <c r="F186" s="39"/>
    </row>
    <row r="187" s="2" customFormat="1" ht="15.75">
      <c r="F187" s="39"/>
    </row>
    <row r="188" s="2" customFormat="1" ht="15.75">
      <c r="F188" s="39"/>
    </row>
    <row r="189" s="2" customFormat="1" ht="15.75">
      <c r="F189" s="39"/>
    </row>
    <row r="190" s="2" customFormat="1" ht="15.75">
      <c r="F190" s="39"/>
    </row>
    <row r="191" s="2" customFormat="1" ht="15.75">
      <c r="F191" s="39"/>
    </row>
    <row r="192" s="2" customFormat="1" ht="15.75">
      <c r="F192" s="39"/>
    </row>
    <row r="193" s="2" customFormat="1" ht="15.75">
      <c r="F193" s="39"/>
    </row>
    <row r="194" s="2" customFormat="1" ht="15.75">
      <c r="F194" s="39"/>
    </row>
    <row r="195" s="2" customFormat="1" ht="15.75">
      <c r="F195" s="39"/>
    </row>
    <row r="196" s="2" customFormat="1" ht="15.75">
      <c r="F196" s="39"/>
    </row>
    <row r="197" s="2" customFormat="1" ht="15.75">
      <c r="F197" s="39"/>
    </row>
    <row r="198" s="2" customFormat="1" ht="15.75">
      <c r="F198" s="39"/>
    </row>
    <row r="199" s="2" customFormat="1" ht="15.75">
      <c r="F199" s="39"/>
    </row>
    <row r="200" s="2" customFormat="1" ht="15.75">
      <c r="F200" s="39"/>
    </row>
    <row r="201" s="2" customFormat="1" ht="15.75">
      <c r="F201" s="39"/>
    </row>
    <row r="202" s="2" customFormat="1" ht="15.75">
      <c r="F202" s="39"/>
    </row>
    <row r="203" s="2" customFormat="1" ht="15.75">
      <c r="F203" s="39"/>
    </row>
    <row r="204" s="2" customFormat="1" ht="15.75">
      <c r="F204" s="39"/>
    </row>
    <row r="205" s="2" customFormat="1" ht="15.75">
      <c r="F205" s="39"/>
    </row>
    <row r="206" s="2" customFormat="1" ht="15.75">
      <c r="F206" s="39"/>
    </row>
    <row r="207" s="2" customFormat="1" ht="15.75">
      <c r="F207" s="39"/>
    </row>
    <row r="208" s="2" customFormat="1" ht="15.75">
      <c r="F208" s="39"/>
    </row>
    <row r="209" s="2" customFormat="1" ht="15.75">
      <c r="F209" s="39"/>
    </row>
    <row r="210" s="2" customFormat="1" ht="15.75">
      <c r="F210" s="39"/>
    </row>
    <row r="211" s="2" customFormat="1" ht="15.75">
      <c r="F211" s="39"/>
    </row>
    <row r="212" s="2" customFormat="1" ht="15.75">
      <c r="F212" s="39"/>
    </row>
    <row r="213" s="2" customFormat="1" ht="15.75">
      <c r="F213" s="39"/>
    </row>
    <row r="214" s="2" customFormat="1" ht="15.75">
      <c r="F214" s="39"/>
    </row>
    <row r="215" s="2" customFormat="1" ht="15.75">
      <c r="F215" s="39"/>
    </row>
    <row r="216" s="2" customFormat="1" ht="15.75">
      <c r="F216" s="39"/>
    </row>
    <row r="217" s="2" customFormat="1" ht="15.75">
      <c r="F217" s="39"/>
    </row>
    <row r="218" s="2" customFormat="1" ht="15.75">
      <c r="F218" s="39"/>
    </row>
    <row r="219" s="2" customFormat="1" ht="15.75">
      <c r="F219" s="39"/>
    </row>
    <row r="220" s="2" customFormat="1" ht="15.75">
      <c r="F220" s="39"/>
    </row>
    <row r="221" s="2" customFormat="1" ht="15.75">
      <c r="F221" s="39"/>
    </row>
    <row r="222" s="2" customFormat="1" ht="15.75">
      <c r="F222" s="39"/>
    </row>
    <row r="223" s="2" customFormat="1" ht="15.75">
      <c r="F223" s="39"/>
    </row>
    <row r="224" s="2" customFormat="1" ht="15.75">
      <c r="F224" s="39"/>
    </row>
    <row r="225" s="2" customFormat="1" ht="15.75">
      <c r="F225" s="39"/>
    </row>
    <row r="226" s="2" customFormat="1" ht="15.75">
      <c r="F226" s="39"/>
    </row>
    <row r="227" s="2" customFormat="1" ht="15.75">
      <c r="F227" s="39"/>
    </row>
    <row r="228" s="2" customFormat="1" ht="15.75">
      <c r="F228" s="39"/>
    </row>
    <row r="229" s="2" customFormat="1" ht="15.75">
      <c r="F229" s="39"/>
    </row>
    <row r="230" s="2" customFormat="1" ht="15.75">
      <c r="F230" s="39"/>
    </row>
    <row r="231" s="2" customFormat="1" ht="15.75">
      <c r="F231" s="39"/>
    </row>
    <row r="232" s="2" customFormat="1" ht="15.75">
      <c r="F232" s="39"/>
    </row>
    <row r="233" s="2" customFormat="1" ht="15.75">
      <c r="F233" s="39"/>
    </row>
    <row r="234" s="2" customFormat="1" ht="15.75">
      <c r="F234" s="39"/>
    </row>
    <row r="235" s="2" customFormat="1" ht="15.75">
      <c r="F235" s="39"/>
    </row>
    <row r="236" s="2" customFormat="1" ht="15.75">
      <c r="F236" s="39"/>
    </row>
    <row r="237" s="2" customFormat="1" ht="15.75">
      <c r="F237" s="39"/>
    </row>
    <row r="238" s="2" customFormat="1" ht="15.75">
      <c r="F238" s="39"/>
    </row>
    <row r="239" s="2" customFormat="1" ht="15.75">
      <c r="F239" s="39"/>
    </row>
    <row r="240" s="2" customFormat="1" ht="15.75">
      <c r="F240" s="39"/>
    </row>
    <row r="241" s="2" customFormat="1" ht="15.75">
      <c r="F241" s="39"/>
    </row>
    <row r="242" s="2" customFormat="1" ht="15.75">
      <c r="F242" s="39"/>
    </row>
  </sheetData>
  <mergeCells count="15">
    <mergeCell ref="O5:O7"/>
    <mergeCell ref="P5:P7"/>
    <mergeCell ref="C5:C6"/>
    <mergeCell ref="F5:F6"/>
    <mergeCell ref="G5:G6"/>
    <mergeCell ref="H5:K5"/>
    <mergeCell ref="E5:E6"/>
    <mergeCell ref="L5:L6"/>
    <mergeCell ref="M5:N5"/>
    <mergeCell ref="M1:N1"/>
    <mergeCell ref="A2:N2"/>
    <mergeCell ref="A3:N3"/>
    <mergeCell ref="A5:A6"/>
    <mergeCell ref="B5:B6"/>
    <mergeCell ref="D5:D6"/>
  </mergeCells>
  <printOptions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VITINH</dc:creator>
  <cp:keywords/>
  <dc:description/>
  <cp:lastModifiedBy>Nguyen Ba Thang</cp:lastModifiedBy>
  <cp:lastPrinted>2014-09-10T02:50:07Z</cp:lastPrinted>
  <dcterms:created xsi:type="dcterms:W3CDTF">2013-05-17T03:18:15Z</dcterms:created>
  <dcterms:modified xsi:type="dcterms:W3CDTF">2014-09-11T00:27:53Z</dcterms:modified>
  <cp:category/>
  <cp:version/>
  <cp:contentType/>
  <cp:contentStatus/>
</cp:coreProperties>
</file>