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480" windowHeight="8550" activeTab="2"/>
  </bookViews>
  <sheets>
    <sheet name="cán bộ, công chưc" sheetId="1" r:id="rId1"/>
    <sheet name="Đội ngũ cán bộ kỹ thuật" sheetId="2" r:id="rId2"/>
    <sheet name="HTX VÀ THT" sheetId="3" r:id="rId3"/>
    <sheet name="bieu PHÂN THEO NGUON" sheetId="4" r:id="rId4"/>
  </sheets>
  <definedNames/>
  <calcPr fullCalcOnLoad="1"/>
</workbook>
</file>

<file path=xl/comments2.xml><?xml version="1.0" encoding="utf-8"?>
<comments xmlns="http://schemas.openxmlformats.org/spreadsheetml/2006/main">
  <authors>
    <author>Minh Chau</author>
  </authors>
  <commentList>
    <comment ref="P6" authorId="0">
      <text>
        <r>
          <rPr>
            <b/>
            <sz val="8"/>
            <rFont val="Tahoma"/>
            <family val="0"/>
          </rPr>
          <t>Minh Chau: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<sst xmlns="http://schemas.openxmlformats.org/spreadsheetml/2006/main" count="327" uniqueCount="179">
  <si>
    <t>TT</t>
  </si>
  <si>
    <t>Nội dung đào tạo, bồi dưỡng</t>
  </si>
  <si>
    <t>Bồi dưỡng theo tiêu chuẩn ngạch</t>
  </si>
  <si>
    <t>Tổng số</t>
  </si>
  <si>
    <t>I</t>
  </si>
  <si>
    <t>II</t>
  </si>
  <si>
    <t>III</t>
  </si>
  <si>
    <t>Lý luận chính trị</t>
  </si>
  <si>
    <t>Trung cấp</t>
  </si>
  <si>
    <t xml:space="preserve">Cao cấp </t>
  </si>
  <si>
    <t>Đơn vị tính</t>
  </si>
  <si>
    <t>Người</t>
  </si>
  <si>
    <t>Số lượng</t>
  </si>
  <si>
    <t>Kinh phí</t>
  </si>
  <si>
    <t>Tổng K/P(trđ)</t>
  </si>
  <si>
    <t>Năm 2017</t>
  </si>
  <si>
    <t>Năm 2018</t>
  </si>
  <si>
    <t>Năm 2019</t>
  </si>
  <si>
    <t>Năm 2020</t>
  </si>
  <si>
    <t>Kỹ sư chính</t>
  </si>
  <si>
    <t>STT</t>
  </si>
  <si>
    <t>Đơn vị</t>
  </si>
  <si>
    <t xml:space="preserve"> Tổng
 k/phí</t>
  </si>
  <si>
    <t>Hợp tác xã</t>
  </si>
  <si>
    <t>Tuyên truyền, Nghiên cứu, tham quan học tập.</t>
  </si>
  <si>
    <t>Tổ hợp tác</t>
  </si>
  <si>
    <t>Tuyên truyền, thăm quan học tập mô hinh</t>
  </si>
  <si>
    <t>SL</t>
  </si>
  <si>
    <t>KP</t>
  </si>
  <si>
    <t>Kỹ thuật chăn nuôi</t>
  </si>
  <si>
    <t>Kỹ thuật phòng chống dịch bệnh</t>
  </si>
  <si>
    <t>Trồng trọt</t>
  </si>
  <si>
    <t>Bảo quản nông sản phẩm hàng hòa</t>
  </si>
  <si>
    <t>Nuôi trồng thủy sản</t>
  </si>
  <si>
    <t xml:space="preserve">Tổng </t>
  </si>
  <si>
    <t>Trồng rau an toàn</t>
  </si>
  <si>
    <t>Kỹ thuật trồng cây lương thực</t>
  </si>
  <si>
    <t>Kỹ thuật trồng cây ăn quả</t>
  </si>
  <si>
    <t>Kỹ thuật trồng Na</t>
  </si>
  <si>
    <t>Kỹ thuật trồng Quýt</t>
  </si>
  <si>
    <t>Kỹ thuật trồng Hồng Bảo lâm</t>
  </si>
  <si>
    <t>Kỹ thuật trồng hồi</t>
  </si>
  <si>
    <t>Kỹ thuật trồng nấm</t>
  </si>
  <si>
    <t>Bảo vệ thực vật</t>
  </si>
  <si>
    <t>Chăn nuôi</t>
  </si>
  <si>
    <t>Chăn nuôi lơn</t>
  </si>
  <si>
    <t>Kỹ thuật nuôi dê</t>
  </si>
  <si>
    <t>Kỹ thuật nuôi ong</t>
  </si>
  <si>
    <t>Thủy sản</t>
  </si>
  <si>
    <t>KT nuôi cá nước ngọt</t>
  </si>
  <si>
    <t>Trồng rừng</t>
  </si>
  <si>
    <t>Kỹ thuật trồng và kinh doanh rừng</t>
  </si>
  <si>
    <t>Sản xuất kinh doanh cây giống lâm nghiệp</t>
  </si>
  <si>
    <t>TỔNG</t>
  </si>
  <si>
    <t>Đào tạo quản lý hợp tác xã</t>
  </si>
  <si>
    <t>Bôi dưỡng kiến thức quản trị</t>
  </si>
  <si>
    <t>Đào tạo tin học</t>
  </si>
  <si>
    <t>Đáo tạo chuyên môn quản lý</t>
  </si>
  <si>
    <t xml:space="preserve">Đào tạo tin học </t>
  </si>
  <si>
    <t>Kỹ sư</t>
  </si>
  <si>
    <t>Chẩn đoán viên bệnh động vật hạng II</t>
  </si>
  <si>
    <t>Chẩn đoán viên bệnh động vật hạng III</t>
  </si>
  <si>
    <t>Bảo vệ viên bảo vệ thực vật hạng II</t>
  </si>
  <si>
    <t>Bảo vệ viên bảo vệ thực vật hạng III</t>
  </si>
  <si>
    <t>Đào tạo Đại học</t>
  </si>
  <si>
    <t>Chuyên viên cao cấp</t>
  </si>
  <si>
    <t>Chuyên viên chính</t>
  </si>
  <si>
    <t>Đào tạo sau đại học</t>
  </si>
  <si>
    <t>Chuyên viên(công chức, viên chức lãnh đạo)</t>
  </si>
  <si>
    <t xml:space="preserve"> Cán sự</t>
  </si>
  <si>
    <t>Đào tạo, bồi dưỡng công chức, viên chức</t>
  </si>
  <si>
    <t>Kiểm lâm viên chính</t>
  </si>
  <si>
    <t xml:space="preserve">Kiểm lâm viên </t>
  </si>
  <si>
    <t>Bồi dưỡng CC theo ngạch, Viên chức theo chức danh nghề nghiệp</t>
  </si>
  <si>
    <t>Kiểm lâm viên trung cấp</t>
  </si>
  <si>
    <t>Bồi dươỡng cập nhật kiến thức, kỹ thuật chuyên ngành theo vị trí việc làm (theo lĩnh vực)</t>
  </si>
  <si>
    <t xml:space="preserve"> Về ngoại ngữ, tin học</t>
  </si>
  <si>
    <t xml:space="preserve"> Công chức địa chính, nông nghiệp, xây dựng và môi trường cấp xã</t>
  </si>
  <si>
    <t>Lãnh đạo cấp phòng và tương đương</t>
  </si>
  <si>
    <t>Công chức ngạch kiểm lâm</t>
  </si>
  <si>
    <t>Bồi dưỡng theo tiêu chuẩn chức danh nghề nghiệp đối với viên chức</t>
  </si>
  <si>
    <t>A</t>
  </si>
  <si>
    <t>B</t>
  </si>
  <si>
    <t>Cán bộ quản lý doanh nghiệp</t>
  </si>
  <si>
    <t>C</t>
  </si>
  <si>
    <t>D</t>
  </si>
  <si>
    <t>Đào tạo bồi dưỡng công chức</t>
  </si>
  <si>
    <t>Kỹ thuận chuyên ngành</t>
  </si>
  <si>
    <t xml:space="preserve">Chăn gà </t>
  </si>
  <si>
    <t>Chỉ tiêu (người)</t>
  </si>
  <si>
    <t>Dự toán kinh phí (triệu đồng)</t>
  </si>
  <si>
    <t xml:space="preserve">Trong đó </t>
  </si>
  <si>
    <t>Nguồn kinh phí</t>
  </si>
  <si>
    <t>Mục tiêu, kết quả</t>
  </si>
  <si>
    <t>Ghi chú</t>
  </si>
  <si>
    <t>Ngân sách NN</t>
  </si>
  <si>
    <t>Xã hội hóa</t>
  </si>
  <si>
    <t>Phần nội dung, kinh phí đào tạo, bồi dưỡng được thực hiện theo các Đề án, Quyết định đã được UBND tỉnh phê duyệt</t>
  </si>
  <si>
    <t>Kinh phí đào tạo, bồi dưỡng thực hiện theo Quyết định số 953/QĐ-UBND ngày 11/6/2016 của UBND tỉnh về việc ban hành Kế hoạch đào tạo, bồi dưỡng cán bộ, công chức, viên chức tỉnh Lạng Sơn giai đoạn 2016-2020</t>
  </si>
  <si>
    <t>Đào tạo chuyên môn (Công chức, viên chức cấp tỉnh và huyện)</t>
  </si>
  <si>
    <t>70% Hưởng theo chế độ khuyến khích của tỉnh; 30% xã hội hóa</t>
  </si>
  <si>
    <t>Đến 2020 trên 10% công chức, viên chức có trình độ sau đại học</t>
  </si>
  <si>
    <t>Đến 2020 trên 80% công chức, viên chức có trình độ đại học trở lên</t>
  </si>
  <si>
    <t>Đạt chuẩn theo vị trí chức vụ, chức danh lãnh đạo và tiêu chuẩn chức danh trước khi bổ nhiệm</t>
  </si>
  <si>
    <t>Bồi dưỡng theo tiêu chuẩn ngạch công chức hành chính, viên chức giữ chức vụ lãnh đạo</t>
  </si>
  <si>
    <t>Kinh phí ĐTBD của tỉnh</t>
  </si>
  <si>
    <t>100% lãnh đạo, quản lý cấp sở có trình độ QLNN ngạch CVCC</t>
  </si>
  <si>
    <t>Đến 2020, 80% lãnh đạo, quản lý cấp phòng và tương đương có trình độ QLNN ngạch CVC</t>
  </si>
  <si>
    <t>Chuyên viên (công chức, viên chức lãnh đạo)</t>
  </si>
  <si>
    <t>Đến 2020, 100% công chức giữ ngạch chuyên viên và tương đương có trình độ QLNN ngạch CV</t>
  </si>
  <si>
    <t>Cán sự</t>
  </si>
  <si>
    <t>Đến 2020, 100% công chức giữ ngạch cán sự có trình độ QLNN ngạch CS</t>
  </si>
  <si>
    <t>Đến 2020, 100% công chức, viên chức lãnh đạo, quản lý được bồi dưỡng</t>
  </si>
  <si>
    <t>Hợp tác xã, Tổ hợp tác</t>
  </si>
  <si>
    <t xml:space="preserve">Thực hiện theo QĐ số 1130/QĐ-UBND ngày 06/7/2016 của UBND tỉnh phê duyệt Đề án nâng cao hiệu quả dịch vụ nông nghiệp tỉnh Lạng sơn thời kỳ 2016-2020 </t>
  </si>
  <si>
    <t>Đến năm 2020 có 80% trở lên cán bộ quản lý HTX, THT được đào tạo, bồi dưỡng nghiệp vụ quản lý nông nghiệp</t>
  </si>
  <si>
    <t>Kỹ thuật chuyên ngành</t>
  </si>
  <si>
    <t>Đào tạo nghề nông nghiệp cho LĐ nông thôn</t>
  </si>
  <si>
    <t>Thực hiện theo Đề án đào tạo nghề cho lao động nông thôn của tỉnh</t>
  </si>
  <si>
    <t xml:space="preserve">Kinh phí tỉnh hỗ trợ </t>
  </si>
  <si>
    <t>Bồi dưỡng công chức theo ngạch, viên chức theo chức danh nghề nghiệp chuyên ngành</t>
  </si>
  <si>
    <t>Công chức ngạch Kiểm lâm</t>
  </si>
  <si>
    <t>1.1</t>
  </si>
  <si>
    <t>Ngân sách tỉnh hỗ trợ</t>
  </si>
  <si>
    <t>Đến 2020, 80% lãnh đạo, quản lý cấp phòng và tương đương có trình độ QLNN và nghiệp vụ ngạch KLVC</t>
  </si>
  <si>
    <t>1.2</t>
  </si>
  <si>
    <t>Kiểm lâm viên</t>
  </si>
  <si>
    <t>Đến 2020, 100% công chức giữ ngạch KLV có trình độ QLNN và nghiệp vụ ngạch KLV</t>
  </si>
  <si>
    <t>1.3</t>
  </si>
  <si>
    <t>Đến 2020, 100% công chức giữ ngạch KLVTC có trình độ QLNN và nghiệp vụ ngạch KLVTC</t>
  </si>
  <si>
    <t>2.1</t>
  </si>
  <si>
    <t>2.2</t>
  </si>
  <si>
    <t>Đến 2020, 100% viên chức đạt tiêu chuẩn chức danh nghề nghiệp theo ngạch</t>
  </si>
  <si>
    <t>2.3</t>
  </si>
  <si>
    <t>2.4</t>
  </si>
  <si>
    <t>2.5</t>
  </si>
  <si>
    <t>2.6</t>
  </si>
  <si>
    <t>Bồi dưỡng khác</t>
  </si>
  <si>
    <t>Bồi dưỡng, cập nhật kiến thức, kỹ năng chuyên ngành theo vị trí việc làm (theo lĩnh vực)</t>
  </si>
  <si>
    <t>Hàng năm ít nhất 60% công chức, viên chức được bồi dưỡng, tập huấn, cập nhật về kiến thức chuyên ngành</t>
  </si>
  <si>
    <t>Về ngoại ngữ, tin học</t>
  </si>
  <si>
    <t>Đến 2020, 100% công chức, viên chức đạt tiêu chuẩn theo ngạch, chức danh nghề nghiệp theo quy định</t>
  </si>
  <si>
    <t>Công chức đại chính, nông nghiệp, xây dựng và môi trường cấp xã</t>
  </si>
  <si>
    <t>Bồi dưỡng, tập huấn kiến thức chuyên ngành</t>
  </si>
  <si>
    <t>Kinh phí của tỉnh</t>
  </si>
  <si>
    <t>IV</t>
  </si>
  <si>
    <t>Đội ngũ kỹ thuật viên (Khuyến nông viên, thú y viên cơ sở)</t>
  </si>
  <si>
    <t xml:space="preserve">Kinh phí ngân sách tỉnh hỗ trợ, còn lại do đơn vị cấp chứng chỉ và xã hội hóa </t>
  </si>
  <si>
    <t>V</t>
  </si>
  <si>
    <t>Kinh phí xã hội hóa</t>
  </si>
  <si>
    <t>Đến năm 2020 có 90% số cán bộ quản lý, kiểm soát và cán bộ khác được đào tạo bồi dưỡng</t>
  </si>
  <si>
    <t>Bồi dưỡng cấp chứng chỉ hành nghề (theo quy định hiện hành)</t>
  </si>
  <si>
    <t>Bồi dưỡng tập huấn kiến thức chuyên ngành</t>
  </si>
  <si>
    <t>Bồi dưỡng công chức, viên chức theo ngạch</t>
  </si>
  <si>
    <t xml:space="preserve"> Biểu số 08</t>
  </si>
  <si>
    <t>Phần nội dung, kinh phí giao Sở Nông nghiệp thực hiện kế hoạch</t>
  </si>
  <si>
    <t>Hàng năm trên 70% công chức được bồi dưỡng, cập nhật kiến thức chuyên môn nghiệp vụ</t>
  </si>
  <si>
    <t>Kinh phí của tỉnh, Bộ chuyên ngành, của cơ quan, đơn vị và kinh phí xã hội hóa</t>
  </si>
  <si>
    <t>Đến năm 2020 có 100% số kỹ thuật viên được đào tạo, bồi dưỡng (được cấp chứng chỉ hành nghề)</t>
  </si>
  <si>
    <t>Bồi dưỡng, tập huấn chuyên môn nghiệp vụ</t>
  </si>
  <si>
    <t>Bình quân hàng năm có 30% đội ngũ kỹ thuật viên được bồi dưỡng, tập huấn nghiệp vụ chuyên ngành</t>
  </si>
  <si>
    <t>Nội dung</t>
  </si>
  <si>
    <t>Đào tạo cán bộ quản lý hợp tác xã</t>
  </si>
  <si>
    <t xml:space="preserve">Biểu số 09 </t>
  </si>
  <si>
    <t>Biểu số: 10</t>
  </si>
  <si>
    <t>Đến năm 2020 đạt 55% lao động nông thôn được đào tạo, bồi dưỡng nghề ngắn hạn, có chứng chỉ nghề (trong đó phấn đấu đạt 47% được đào tạo nghề nông nghiệp)</t>
  </si>
  <si>
    <t>K/phí (tr đ/ng)</t>
  </si>
  <si>
    <t xml:space="preserve">Kinh phí đào tạo thực hiện theo Quyết định số 1956/QĐ-TTg ngày 27/11/2009 của Thủ tướng Chính phủ (năm 2016 đang được triển khai thực hiện theo Quyết định số 70/QĐ-UBND ngày 20/01/2011 của Chủ tịch UBND tỉnh về phê duyệt Đề án “Đào tạo nghề cho lao động nông thôn tỉnh Lạng Sơn đến năm 2020”) </t>
  </si>
  <si>
    <t>KẾ HOẠCH ĐÀO TẠO, BỒI DƯỠNG CHO CÔNG CHỨC, VIÊN CHỨC, CC CẤP XÃ, CÁN BỘ QUẢN LÝ DOANH NGHIỆP THEO PHÂN KỲ</t>
  </si>
  <si>
    <t>KẾ HOẠCH BỒI DƯỠNG KỸ THUẬT VIÊN CẤP XÃ THEO PHÂN KỲ</t>
  </si>
  <si>
    <t>Tổng (A+B)</t>
  </si>
  <si>
    <t>Bồi dưỡng cấp chứng chỉ hành nghề</t>
  </si>
  <si>
    <t xml:space="preserve">              KẾ HOẠCH ĐÀO TẠO, BỒI DƯỠNG CÁN BỘ HTX, TỔ HỢP TÁC THEO PHÂN KỲ</t>
  </si>
  <si>
    <t>Bồi dưỡng chuyên môn nghiệp vụ, kỹ năng vận dụng cho đội ngũ thú y viên</t>
  </si>
  <si>
    <t>Bồi dưỡng chuyên môn nghiệp vụ, kỹ năng vận dụng cho đội ngũ khuyến nông viên</t>
  </si>
  <si>
    <t>NỘI DUNG, CHỈ TIÊU VÀ DỰ TOÁN KINH PHÍ THỰC HIỆN CÔNG TÁC ĐÀO TẠO, BỒI DƯỠNG NGUỒN NHÂN LỰC
 NGÀNH NÔNG NGHIỆP VÀ PTNT GIAI ĐOẠN 2016-2020</t>
  </si>
  <si>
    <t>Kinh phí (Ttđ/ng)</t>
  </si>
  <si>
    <t>Biểu số 07</t>
  </si>
  <si>
    <t>K/phí (trđ/ng)</t>
  </si>
</sst>
</file>

<file path=xl/styles.xml><?xml version="1.0" encoding="utf-8"?>
<styleSheet xmlns="http://schemas.openxmlformats.org/spreadsheetml/2006/main">
  <numFmts count="5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#,##0"/>
    <numFmt numFmtId="185" formatCode="&quot;￥&quot;#,##0;&quot;￥&quot;\-#,##0"/>
    <numFmt numFmtId="186" formatCode="&quot;￥&quot;#,##0;[Red]&quot;￥&quot;\-#,##0"/>
    <numFmt numFmtId="187" formatCode="&quot;￥&quot;#,##0.00;&quot;￥&quot;\-#,##0.00"/>
    <numFmt numFmtId="188" formatCode="&quot;￥&quot;#,##0.00;[Red]&quot;￥&quot;\-#,##0.00"/>
    <numFmt numFmtId="189" formatCode="_ &quot;￥&quot;* #,##0_ ;_ &quot;￥&quot;* \-#,##0_ ;_ &quot;￥&quot;* &quot;-&quot;_ ;_ @_ "/>
    <numFmt numFmtId="190" formatCode="_ * #,##0_ ;_ * \-#,##0_ ;_ * &quot;-&quot;_ ;_ @_ "/>
    <numFmt numFmtId="191" formatCode="_ &quot;￥&quot;* #,##0.00_ ;_ &quot;￥&quot;* \-#,##0.00_ ;_ &quot;￥&quot;* &quot;-&quot;??_ ;_ @_ "/>
    <numFmt numFmtId="192" formatCode="_ * #,##0.00_ ;_ * \-#,##0.00_ ;_ * &quot;-&quot;??_ ;_ @_ "/>
    <numFmt numFmtId="193" formatCode="#,##0.0"/>
    <numFmt numFmtId="194" formatCode="\(#\)"/>
    <numFmt numFmtId="195" formatCode="0#\.###"/>
    <numFmt numFmtId="196" formatCode="0#.\###"/>
    <numFmt numFmtId="197" formatCode="[$-409]dddd\,\ mmmm\ dd\,\ yyyy"/>
    <numFmt numFmtId="198" formatCode="yyyy"/>
    <numFmt numFmtId="199" formatCode="####"/>
    <numFmt numFmtId="200" formatCode="[$-409]h:mm:ss\ AM/PM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  <numFmt numFmtId="204" formatCode="_(* #,##0.00_);_(* \(#,##0.00\);_(* &quot;-&quot;?_);_(@_)"/>
    <numFmt numFmtId="205" formatCode="_(* #,##0.0_);_(* \(#,##0.0\);_(* &quot;-&quot;?_);_(@_)"/>
    <numFmt numFmtId="206" formatCode="0.00000"/>
    <numFmt numFmtId="207" formatCode="0.0000"/>
    <numFmt numFmtId="208" formatCode="0.000"/>
    <numFmt numFmtId="209" formatCode="0.0"/>
    <numFmt numFmtId="210" formatCode="0.000000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0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7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10" xfId="57" applyFont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203" fontId="29" fillId="0" borderId="12" xfId="41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203" fontId="30" fillId="0" borderId="13" xfId="41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203" fontId="31" fillId="0" borderId="13" xfId="41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203" fontId="29" fillId="0" borderId="13" xfId="41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14" xfId="0" applyFont="1" applyFill="1" applyBorder="1" applyAlignment="1">
      <alignment horizontal="left" vertical="center" wrapText="1"/>
    </xf>
    <xf numFmtId="203" fontId="31" fillId="0" borderId="15" xfId="41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203" fontId="31" fillId="0" borderId="14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31" fillId="0" borderId="13" xfId="0" applyFont="1" applyBorder="1" applyAlignment="1">
      <alignment wrapText="1"/>
    </xf>
    <xf numFmtId="0" fontId="31" fillId="0" borderId="14" xfId="0" applyFont="1" applyBorder="1" applyAlignment="1">
      <alignment horizontal="center" vertical="center" wrapText="1"/>
    </xf>
    <xf numFmtId="20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6" fillId="0" borderId="0" xfId="0" applyFont="1" applyAlignment="1">
      <alignment/>
    </xf>
    <xf numFmtId="202" fontId="31" fillId="0" borderId="13" xfId="41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203" fontId="2" fillId="0" borderId="13" xfId="41" applyNumberFormat="1" applyFont="1" applyBorder="1" applyAlignment="1">
      <alignment vertical="center"/>
    </xf>
    <xf numFmtId="203" fontId="2" fillId="0" borderId="13" xfId="0" applyNumberFormat="1" applyFont="1" applyBorder="1" applyAlignment="1">
      <alignment horizontal="center" vertical="center"/>
    </xf>
    <xf numFmtId="203" fontId="24" fillId="0" borderId="13" xfId="41" applyNumberFormat="1" applyFont="1" applyBorder="1" applyAlignment="1">
      <alignment vertical="center"/>
    </xf>
    <xf numFmtId="202" fontId="24" fillId="0" borderId="13" xfId="41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203" fontId="2" fillId="0" borderId="13" xfId="41" applyNumberFormat="1" applyFont="1" applyBorder="1" applyAlignment="1">
      <alignment vertical="center" wrapText="1"/>
    </xf>
    <xf numFmtId="203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203" fontId="24" fillId="0" borderId="13" xfId="41" applyNumberFormat="1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1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203" fontId="31" fillId="0" borderId="0" xfId="41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37" fillId="0" borderId="13" xfId="0" applyFont="1" applyBorder="1" applyAlignment="1">
      <alignment vertical="center" wrapText="1"/>
    </xf>
    <xf numFmtId="3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3" fontId="24" fillId="0" borderId="13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center" wrapText="1"/>
    </xf>
    <xf numFmtId="203" fontId="2" fillId="0" borderId="13" xfId="4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justify" vertical="center"/>
    </xf>
    <xf numFmtId="0" fontId="36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203" fontId="2" fillId="0" borderId="14" xfId="41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/>
    </xf>
    <xf numFmtId="3" fontId="2" fillId="0" borderId="13" xfId="0" applyNumberFormat="1" applyFont="1" applyBorder="1" applyAlignment="1">
      <alignment/>
    </xf>
    <xf numFmtId="203" fontId="31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203" fontId="2" fillId="0" borderId="16" xfId="41" applyNumberFormat="1" applyFont="1" applyBorder="1" applyAlignment="1">
      <alignment horizontal="center" vertical="center"/>
    </xf>
    <xf numFmtId="3" fontId="2" fillId="0" borderId="16" xfId="41" applyNumberFormat="1" applyFont="1" applyBorder="1" applyAlignment="1">
      <alignment horizontal="center" vertical="center"/>
    </xf>
    <xf numFmtId="203" fontId="34" fillId="0" borderId="13" xfId="0" applyNumberFormat="1" applyFont="1" applyBorder="1" applyAlignment="1">
      <alignment/>
    </xf>
    <xf numFmtId="203" fontId="35" fillId="0" borderId="13" xfId="0" applyNumberFormat="1" applyFont="1" applyBorder="1" applyAlignment="1">
      <alignment/>
    </xf>
    <xf numFmtId="203" fontId="34" fillId="0" borderId="13" xfId="0" applyNumberFormat="1" applyFont="1" applyBorder="1" applyAlignment="1">
      <alignment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9" fillId="0" borderId="14" xfId="0" applyFont="1" applyBorder="1" applyAlignment="1">
      <alignment horizontal="justify" vertical="center" wrapText="1"/>
    </xf>
    <xf numFmtId="203" fontId="29" fillId="0" borderId="14" xfId="41" applyNumberFormat="1" applyFont="1" applyBorder="1" applyAlignment="1">
      <alignment horizontal="justify" vertical="center" wrapText="1"/>
    </xf>
    <xf numFmtId="203" fontId="2" fillId="0" borderId="13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9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3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209" fontId="24" fillId="0" borderId="13" xfId="0" applyNumberFormat="1" applyFont="1" applyBorder="1" applyAlignment="1">
      <alignment vertical="center"/>
    </xf>
    <xf numFmtId="209" fontId="2" fillId="0" borderId="13" xfId="0" applyNumberFormat="1" applyFont="1" applyBorder="1" applyAlignment="1">
      <alignment vertical="center"/>
    </xf>
    <xf numFmtId="0" fontId="24" fillId="0" borderId="15" xfId="0" applyFont="1" applyBorder="1" applyAlignment="1">
      <alignment/>
    </xf>
    <xf numFmtId="0" fontId="24" fillId="0" borderId="14" xfId="0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203" fontId="0" fillId="0" borderId="0" xfId="0" applyNumberFormat="1" applyAlignment="1">
      <alignment/>
    </xf>
    <xf numFmtId="0" fontId="36" fillId="0" borderId="15" xfId="0" applyFont="1" applyBorder="1" applyAlignment="1">
      <alignment horizontal="justify" vertical="center" wrapText="1"/>
    </xf>
    <xf numFmtId="203" fontId="2" fillId="0" borderId="15" xfId="41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justify" vertical="center" wrapText="1"/>
    </xf>
    <xf numFmtId="203" fontId="2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203" fontId="29" fillId="0" borderId="14" xfId="41" applyNumberFormat="1" applyFont="1" applyBorder="1" applyAlignment="1">
      <alignment horizontal="center" vertical="center"/>
    </xf>
    <xf numFmtId="203" fontId="29" fillId="0" borderId="16" xfId="41" applyNumberFormat="1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03" fontId="2" fillId="0" borderId="14" xfId="0" applyNumberFormat="1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36" fillId="0" borderId="17" xfId="0" applyFont="1" applyBorder="1" applyAlignment="1">
      <alignment horizontal="justify" vertical="center" wrapText="1"/>
    </xf>
    <xf numFmtId="3" fontId="32" fillId="0" borderId="16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203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19050</xdr:rowOff>
    </xdr:from>
    <xdr:to>
      <xdr:col>12</xdr:col>
      <xdr:colOff>304800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3371850" y="361950"/>
          <a:ext cx="515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371475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438400" y="438150"/>
          <a:ext cx="529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19050</xdr:rowOff>
    </xdr:from>
    <xdr:to>
      <xdr:col>12</xdr:col>
      <xdr:colOff>352425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2828925" y="457200"/>
          <a:ext cx="4238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457200</xdr:rowOff>
    </xdr:from>
    <xdr:to>
      <xdr:col>7</xdr:col>
      <xdr:colOff>180975</xdr:colOff>
      <xdr:row>1</xdr:row>
      <xdr:rowOff>457200</xdr:rowOff>
    </xdr:to>
    <xdr:sp>
      <xdr:nvSpPr>
        <xdr:cNvPr id="1" name="Straight Connector 2"/>
        <xdr:cNvSpPr>
          <a:spLocks/>
        </xdr:cNvSpPr>
      </xdr:nvSpPr>
      <xdr:spPr>
        <a:xfrm>
          <a:off x="3038475" y="733425"/>
          <a:ext cx="3943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41"/>
  <sheetViews>
    <sheetView zoomScalePageLayoutView="0" workbookViewId="0" topLeftCell="B1">
      <selection activeCell="N16" sqref="N16"/>
    </sheetView>
  </sheetViews>
  <sheetFormatPr defaultColWidth="9.00390625" defaultRowHeight="15.75"/>
  <cols>
    <col min="1" max="1" width="4.25390625" style="3" customWidth="1"/>
    <col min="2" max="2" width="36.125" style="4" customWidth="1"/>
    <col min="3" max="3" width="6.00390625" style="4" customWidth="1"/>
    <col min="4" max="4" width="6.125" style="113" customWidth="1"/>
    <col min="5" max="5" width="7.625" style="113" customWidth="1"/>
    <col min="6" max="6" width="6.875" style="113" customWidth="1"/>
    <col min="7" max="7" width="6.375" style="113" customWidth="1"/>
    <col min="8" max="8" width="7.375" style="113" customWidth="1"/>
    <col min="9" max="9" width="6.625" style="113" customWidth="1"/>
    <col min="10" max="10" width="6.25390625" style="113" customWidth="1"/>
    <col min="11" max="11" width="7.75390625" style="113" customWidth="1"/>
    <col min="12" max="12" width="6.50390625" style="113" customWidth="1"/>
    <col min="13" max="13" width="6.00390625" style="113" customWidth="1"/>
    <col min="14" max="14" width="7.25390625" style="113" customWidth="1"/>
    <col min="15" max="15" width="6.50390625" style="113" customWidth="1"/>
    <col min="16" max="16" width="7.625" style="17" customWidth="1"/>
    <col min="17" max="17" width="7.875" style="17" customWidth="1"/>
    <col min="18" max="16384" width="9.00390625" style="2" customWidth="1"/>
  </cols>
  <sheetData>
    <row r="1" spans="17:18" ht="11.25" customHeight="1">
      <c r="Q1" s="173" t="s">
        <v>177</v>
      </c>
      <c r="R1" s="173"/>
    </row>
    <row r="2" spans="2:18" ht="15.75">
      <c r="B2" s="149" t="s">
        <v>168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ht="6.75" customHeight="1">
      <c r="P3" s="115"/>
    </row>
    <row r="4" spans="1:18" ht="10.5" customHeight="1">
      <c r="A4" s="157" t="s">
        <v>0</v>
      </c>
      <c r="B4" s="159" t="s">
        <v>1</v>
      </c>
      <c r="C4" s="157" t="s">
        <v>10</v>
      </c>
      <c r="D4" s="157" t="s">
        <v>15</v>
      </c>
      <c r="E4" s="157"/>
      <c r="F4" s="157"/>
      <c r="G4" s="157" t="s">
        <v>16</v>
      </c>
      <c r="H4" s="157"/>
      <c r="I4" s="157"/>
      <c r="J4" s="157" t="s">
        <v>17</v>
      </c>
      <c r="K4" s="157"/>
      <c r="L4" s="157"/>
      <c r="M4" s="157" t="s">
        <v>18</v>
      </c>
      <c r="N4" s="157"/>
      <c r="O4" s="157"/>
      <c r="P4" s="156" t="s">
        <v>3</v>
      </c>
      <c r="Q4" s="156"/>
      <c r="R4" s="146" t="s">
        <v>94</v>
      </c>
    </row>
    <row r="5" spans="1:18" ht="15.75">
      <c r="A5" s="157"/>
      <c r="B5" s="159"/>
      <c r="C5" s="157"/>
      <c r="D5" s="157" t="s">
        <v>12</v>
      </c>
      <c r="E5" s="158" t="s">
        <v>176</v>
      </c>
      <c r="F5" s="158" t="s">
        <v>14</v>
      </c>
      <c r="G5" s="157" t="s">
        <v>12</v>
      </c>
      <c r="H5" s="158" t="s">
        <v>176</v>
      </c>
      <c r="I5" s="158" t="s">
        <v>14</v>
      </c>
      <c r="J5" s="157" t="s">
        <v>12</v>
      </c>
      <c r="K5" s="158" t="s">
        <v>176</v>
      </c>
      <c r="L5" s="158" t="s">
        <v>14</v>
      </c>
      <c r="M5" s="157" t="s">
        <v>12</v>
      </c>
      <c r="N5" s="158" t="s">
        <v>176</v>
      </c>
      <c r="O5" s="158" t="s">
        <v>14</v>
      </c>
      <c r="P5" s="156" t="s">
        <v>12</v>
      </c>
      <c r="Q5" s="154" t="s">
        <v>13</v>
      </c>
      <c r="R5" s="147"/>
    </row>
    <row r="6" spans="1:18" s="11" customFormat="1" ht="15.75">
      <c r="A6" s="157"/>
      <c r="B6" s="159"/>
      <c r="C6" s="157"/>
      <c r="D6" s="157"/>
      <c r="E6" s="158"/>
      <c r="F6" s="158"/>
      <c r="G6" s="157"/>
      <c r="H6" s="158"/>
      <c r="I6" s="158"/>
      <c r="J6" s="157"/>
      <c r="K6" s="158"/>
      <c r="L6" s="158"/>
      <c r="M6" s="157"/>
      <c r="N6" s="158"/>
      <c r="O6" s="158"/>
      <c r="P6" s="156"/>
      <c r="Q6" s="155"/>
      <c r="R6" s="148"/>
    </row>
    <row r="7" spans="1:18" ht="15.75">
      <c r="A7" s="136">
        <v>1</v>
      </c>
      <c r="B7" s="136">
        <v>2</v>
      </c>
      <c r="C7" s="136"/>
      <c r="D7" s="136">
        <v>7</v>
      </c>
      <c r="E7" s="136">
        <v>8</v>
      </c>
      <c r="F7" s="136">
        <v>9</v>
      </c>
      <c r="G7" s="136">
        <v>10</v>
      </c>
      <c r="H7" s="136">
        <v>11</v>
      </c>
      <c r="I7" s="136">
        <v>12</v>
      </c>
      <c r="J7" s="136">
        <v>13</v>
      </c>
      <c r="K7" s="136">
        <v>14</v>
      </c>
      <c r="L7" s="136">
        <v>15</v>
      </c>
      <c r="M7" s="136">
        <v>16</v>
      </c>
      <c r="N7" s="136">
        <v>17</v>
      </c>
      <c r="O7" s="136">
        <v>18</v>
      </c>
      <c r="P7" s="136">
        <v>22</v>
      </c>
      <c r="Q7" s="136">
        <v>23</v>
      </c>
      <c r="R7" s="137"/>
    </row>
    <row r="8" spans="1:18" s="11" customFormat="1" ht="15.75">
      <c r="A8" s="51"/>
      <c r="B8" s="18" t="s">
        <v>53</v>
      </c>
      <c r="C8" s="5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51"/>
    </row>
    <row r="9" spans="1:18" ht="15.75">
      <c r="A9" s="51" t="s">
        <v>81</v>
      </c>
      <c r="B9" s="84" t="s">
        <v>86</v>
      </c>
      <c r="C9" s="51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52"/>
    </row>
    <row r="10" spans="1:18" s="5" customFormat="1" ht="15.75">
      <c r="A10" s="52" t="s">
        <v>4</v>
      </c>
      <c r="B10" s="40" t="s">
        <v>70</v>
      </c>
      <c r="C10" s="40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152"/>
    </row>
    <row r="11" spans="1:18" ht="15.75">
      <c r="A11" s="21">
        <v>1</v>
      </c>
      <c r="B11" s="49" t="s">
        <v>67</v>
      </c>
      <c r="C11" s="41" t="s">
        <v>11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8"/>
      <c r="Q11" s="48"/>
      <c r="R11" s="152"/>
    </row>
    <row r="12" spans="1:18" ht="15.75">
      <c r="A12" s="21">
        <v>2</v>
      </c>
      <c r="B12" s="49" t="s">
        <v>64</v>
      </c>
      <c r="C12" s="41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8"/>
      <c r="Q12" s="48"/>
      <c r="R12" s="152"/>
    </row>
    <row r="13" spans="1:18" s="5" customFormat="1" ht="15.75">
      <c r="A13" s="18" t="s">
        <v>5</v>
      </c>
      <c r="B13" s="40" t="s">
        <v>7</v>
      </c>
      <c r="C13" s="41" t="s">
        <v>11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43"/>
      <c r="R13" s="152"/>
    </row>
    <row r="14" spans="1:18" ht="15.75">
      <c r="A14" s="21">
        <v>1</v>
      </c>
      <c r="B14" s="41" t="s">
        <v>9</v>
      </c>
      <c r="C14" s="41" t="s">
        <v>11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8"/>
      <c r="Q14" s="48"/>
      <c r="R14" s="152"/>
    </row>
    <row r="15" spans="1:18" ht="15.75">
      <c r="A15" s="21">
        <v>2</v>
      </c>
      <c r="B15" s="41" t="s">
        <v>8</v>
      </c>
      <c r="C15" s="41" t="s">
        <v>11</v>
      </c>
      <c r="D15" s="44"/>
      <c r="E15" s="45"/>
      <c r="F15" s="44"/>
      <c r="G15" s="44"/>
      <c r="H15" s="45"/>
      <c r="I15" s="44"/>
      <c r="J15" s="44"/>
      <c r="K15" s="45"/>
      <c r="L15" s="44"/>
      <c r="M15" s="44"/>
      <c r="N15" s="45"/>
      <c r="O15" s="44"/>
      <c r="P15" s="48"/>
      <c r="Q15" s="48"/>
      <c r="R15" s="152"/>
    </row>
    <row r="16" spans="1:18" ht="15.75">
      <c r="A16" s="18" t="s">
        <v>6</v>
      </c>
      <c r="B16" s="46" t="s">
        <v>2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152"/>
    </row>
    <row r="17" spans="1:18" ht="15.75">
      <c r="A17" s="21">
        <v>1</v>
      </c>
      <c r="B17" s="41" t="s">
        <v>65</v>
      </c>
      <c r="C17" s="41" t="s">
        <v>11</v>
      </c>
      <c r="D17" s="44"/>
      <c r="E17" s="45"/>
      <c r="F17" s="44"/>
      <c r="G17" s="44"/>
      <c r="H17" s="44"/>
      <c r="I17" s="44"/>
      <c r="J17" s="44"/>
      <c r="K17" s="45"/>
      <c r="L17" s="45"/>
      <c r="M17" s="44"/>
      <c r="N17" s="45"/>
      <c r="O17" s="45"/>
      <c r="P17" s="48"/>
      <c r="Q17" s="48"/>
      <c r="R17" s="152"/>
    </row>
    <row r="18" spans="1:18" ht="15.75">
      <c r="A18" s="21">
        <v>2</v>
      </c>
      <c r="B18" s="41" t="s">
        <v>66</v>
      </c>
      <c r="C18" s="41" t="s">
        <v>11</v>
      </c>
      <c r="D18" s="44"/>
      <c r="E18" s="45"/>
      <c r="F18" s="45"/>
      <c r="G18" s="44"/>
      <c r="H18" s="45"/>
      <c r="I18" s="45"/>
      <c r="J18" s="44"/>
      <c r="K18" s="45"/>
      <c r="L18" s="45"/>
      <c r="M18" s="44"/>
      <c r="N18" s="45"/>
      <c r="O18" s="44"/>
      <c r="P18" s="48"/>
      <c r="Q18" s="48"/>
      <c r="R18" s="152"/>
    </row>
    <row r="19" spans="1:18" ht="15.75">
      <c r="A19" s="21">
        <v>3</v>
      </c>
      <c r="B19" s="41" t="s">
        <v>68</v>
      </c>
      <c r="C19" s="41" t="s">
        <v>11</v>
      </c>
      <c r="D19" s="44"/>
      <c r="E19" s="45"/>
      <c r="F19" s="44"/>
      <c r="G19" s="44"/>
      <c r="H19" s="45"/>
      <c r="I19" s="44"/>
      <c r="J19" s="44"/>
      <c r="K19" s="45"/>
      <c r="L19" s="44"/>
      <c r="M19" s="44"/>
      <c r="N19" s="45"/>
      <c r="O19" s="44"/>
      <c r="P19" s="48"/>
      <c r="Q19" s="48"/>
      <c r="R19" s="152"/>
    </row>
    <row r="20" spans="1:18" ht="15.75">
      <c r="A20" s="21">
        <v>4</v>
      </c>
      <c r="B20" s="41" t="s">
        <v>69</v>
      </c>
      <c r="C20" s="41" t="s">
        <v>11</v>
      </c>
      <c r="D20" s="44"/>
      <c r="E20" s="116"/>
      <c r="F20" s="44"/>
      <c r="G20" s="44"/>
      <c r="H20" s="116"/>
      <c r="I20" s="44"/>
      <c r="J20" s="44"/>
      <c r="K20" s="116"/>
      <c r="L20" s="44"/>
      <c r="M20" s="44"/>
      <c r="N20" s="116"/>
      <c r="O20" s="44"/>
      <c r="P20" s="48"/>
      <c r="Q20" s="48"/>
      <c r="R20" s="152"/>
    </row>
    <row r="21" spans="1:18" ht="15.75">
      <c r="A21" s="21">
        <v>5</v>
      </c>
      <c r="B21" s="41" t="s">
        <v>78</v>
      </c>
      <c r="C21" s="41" t="s">
        <v>11</v>
      </c>
      <c r="D21" s="44"/>
      <c r="E21" s="116"/>
      <c r="F21" s="44"/>
      <c r="G21" s="44"/>
      <c r="H21" s="116"/>
      <c r="I21" s="44"/>
      <c r="J21" s="44"/>
      <c r="K21" s="116"/>
      <c r="L21" s="44"/>
      <c r="M21" s="44"/>
      <c r="N21" s="116"/>
      <c r="O21" s="44"/>
      <c r="P21" s="48"/>
      <c r="Q21" s="48"/>
      <c r="R21" s="152"/>
    </row>
    <row r="22" spans="1:18" ht="15.75">
      <c r="A22" s="55" t="s">
        <v>82</v>
      </c>
      <c r="B22" s="114" t="s">
        <v>153</v>
      </c>
      <c r="C22" s="56"/>
      <c r="D22" s="43"/>
      <c r="E22" s="117"/>
      <c r="F22" s="43"/>
      <c r="G22" s="43"/>
      <c r="H22" s="117"/>
      <c r="I22" s="43"/>
      <c r="J22" s="43"/>
      <c r="K22" s="117"/>
      <c r="L22" s="43"/>
      <c r="M22" s="43"/>
      <c r="N22" s="117"/>
      <c r="O22" s="43"/>
      <c r="P22" s="43"/>
      <c r="Q22" s="43"/>
      <c r="R22" s="152"/>
    </row>
    <row r="23" spans="1:18" ht="25.5">
      <c r="A23" s="18" t="s">
        <v>4</v>
      </c>
      <c r="B23" s="46" t="s">
        <v>73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152"/>
    </row>
    <row r="24" spans="1:18" ht="15.75">
      <c r="A24" s="21" t="s">
        <v>4</v>
      </c>
      <c r="B24" s="46" t="s">
        <v>79</v>
      </c>
      <c r="C24" s="46" t="s">
        <v>11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52"/>
    </row>
    <row r="25" spans="1:18" ht="15.75">
      <c r="A25" s="21">
        <v>2</v>
      </c>
      <c r="B25" s="41" t="s">
        <v>71</v>
      </c>
      <c r="C25" s="41" t="s">
        <v>11</v>
      </c>
      <c r="D25" s="44"/>
      <c r="E25" s="45"/>
      <c r="F25" s="44"/>
      <c r="G25" s="44"/>
      <c r="H25" s="45"/>
      <c r="I25" s="44"/>
      <c r="J25" s="44"/>
      <c r="K25" s="45"/>
      <c r="L25" s="44"/>
      <c r="M25" s="44"/>
      <c r="N25" s="45"/>
      <c r="O25" s="44"/>
      <c r="P25" s="48"/>
      <c r="Q25" s="48"/>
      <c r="R25" s="152"/>
    </row>
    <row r="26" spans="1:18" ht="15.75">
      <c r="A26" s="21">
        <v>3</v>
      </c>
      <c r="B26" s="41" t="s">
        <v>72</v>
      </c>
      <c r="C26" s="41" t="s">
        <v>11</v>
      </c>
      <c r="D26" s="44"/>
      <c r="E26" s="116"/>
      <c r="F26" s="44"/>
      <c r="G26" s="44"/>
      <c r="H26" s="116"/>
      <c r="I26" s="44"/>
      <c r="J26" s="44"/>
      <c r="K26" s="116"/>
      <c r="L26" s="44"/>
      <c r="M26" s="44"/>
      <c r="N26" s="116"/>
      <c r="O26" s="44"/>
      <c r="P26" s="48"/>
      <c r="Q26" s="48"/>
      <c r="R26" s="152"/>
    </row>
    <row r="27" spans="1:18" ht="15.75">
      <c r="A27" s="21">
        <v>4</v>
      </c>
      <c r="B27" s="41" t="s">
        <v>74</v>
      </c>
      <c r="C27" s="41" t="s">
        <v>11</v>
      </c>
      <c r="D27" s="44"/>
      <c r="E27" s="41"/>
      <c r="F27" s="44"/>
      <c r="G27" s="44"/>
      <c r="H27" s="41"/>
      <c r="I27" s="44"/>
      <c r="J27" s="44"/>
      <c r="K27" s="41"/>
      <c r="L27" s="44"/>
      <c r="M27" s="44"/>
      <c r="N27" s="41"/>
      <c r="O27" s="44"/>
      <c r="P27" s="48"/>
      <c r="Q27" s="48"/>
      <c r="R27" s="153"/>
    </row>
    <row r="28" spans="1:18" ht="25.5">
      <c r="A28" s="18" t="s">
        <v>5</v>
      </c>
      <c r="B28" s="46" t="s">
        <v>80</v>
      </c>
      <c r="C28" s="46"/>
      <c r="D28" s="47"/>
      <c r="E28" s="47"/>
      <c r="F28" s="47"/>
      <c r="G28" s="47"/>
      <c r="H28" s="47"/>
      <c r="I28" s="47"/>
      <c r="J28" s="47"/>
      <c r="K28" s="41"/>
      <c r="L28" s="47"/>
      <c r="M28" s="47"/>
      <c r="N28" s="41"/>
      <c r="O28" s="47"/>
      <c r="P28" s="42"/>
      <c r="Q28" s="42"/>
      <c r="R28" s="134"/>
    </row>
    <row r="29" spans="1:18" ht="15.75">
      <c r="A29" s="21">
        <v>1</v>
      </c>
      <c r="B29" s="41" t="s">
        <v>19</v>
      </c>
      <c r="C29" s="41" t="s">
        <v>11</v>
      </c>
      <c r="D29" s="44"/>
      <c r="E29" s="41"/>
      <c r="F29" s="44"/>
      <c r="G29" s="44"/>
      <c r="H29" s="41"/>
      <c r="I29" s="44"/>
      <c r="J29" s="44"/>
      <c r="K29" s="44"/>
      <c r="L29" s="44"/>
      <c r="M29" s="44"/>
      <c r="N29" s="41"/>
      <c r="O29" s="44"/>
      <c r="P29" s="44"/>
      <c r="Q29" s="44"/>
      <c r="R29" s="134"/>
    </row>
    <row r="30" spans="1:18" ht="15.75">
      <c r="A30" s="21">
        <v>2</v>
      </c>
      <c r="B30" s="41" t="s">
        <v>59</v>
      </c>
      <c r="C30" s="41" t="s">
        <v>11</v>
      </c>
      <c r="D30" s="44"/>
      <c r="E30" s="45"/>
      <c r="F30" s="44"/>
      <c r="G30" s="44"/>
      <c r="H30" s="45"/>
      <c r="I30" s="44"/>
      <c r="J30" s="44"/>
      <c r="K30" s="45"/>
      <c r="L30" s="44"/>
      <c r="M30" s="44"/>
      <c r="N30" s="45"/>
      <c r="O30" s="44"/>
      <c r="P30" s="44"/>
      <c r="Q30" s="44"/>
      <c r="R30" s="134"/>
    </row>
    <row r="31" spans="1:18" ht="15.75">
      <c r="A31" s="21">
        <v>3</v>
      </c>
      <c r="B31" s="41" t="s">
        <v>60</v>
      </c>
      <c r="C31" s="41" t="s">
        <v>11</v>
      </c>
      <c r="D31" s="44"/>
      <c r="E31" s="41"/>
      <c r="F31" s="44"/>
      <c r="G31" s="44"/>
      <c r="H31" s="41"/>
      <c r="I31" s="44"/>
      <c r="J31" s="44"/>
      <c r="K31" s="41"/>
      <c r="L31" s="44"/>
      <c r="M31" s="44"/>
      <c r="N31" s="41"/>
      <c r="O31" s="44"/>
      <c r="P31" s="44"/>
      <c r="Q31" s="44"/>
      <c r="R31" s="134"/>
    </row>
    <row r="32" spans="1:18" ht="15.75">
      <c r="A32" s="21">
        <v>4</v>
      </c>
      <c r="B32" s="41" t="s">
        <v>61</v>
      </c>
      <c r="C32" s="41" t="s">
        <v>11</v>
      </c>
      <c r="D32" s="44"/>
      <c r="E32" s="45"/>
      <c r="F32" s="44"/>
      <c r="G32" s="44"/>
      <c r="H32" s="45"/>
      <c r="I32" s="44"/>
      <c r="J32" s="44"/>
      <c r="K32" s="45"/>
      <c r="L32" s="44"/>
      <c r="M32" s="44"/>
      <c r="N32" s="45"/>
      <c r="O32" s="44"/>
      <c r="P32" s="44"/>
      <c r="Q32" s="44"/>
      <c r="R32" s="134"/>
    </row>
    <row r="33" spans="1:18" ht="15.75">
      <c r="A33" s="21">
        <v>5</v>
      </c>
      <c r="B33" s="41" t="s">
        <v>62</v>
      </c>
      <c r="C33" s="41" t="s">
        <v>11</v>
      </c>
      <c r="D33" s="44"/>
      <c r="E33" s="41"/>
      <c r="F33" s="44"/>
      <c r="G33" s="44"/>
      <c r="H33" s="41"/>
      <c r="I33" s="44"/>
      <c r="J33" s="44"/>
      <c r="K33" s="41"/>
      <c r="L33" s="44"/>
      <c r="M33" s="44"/>
      <c r="N33" s="44"/>
      <c r="O33" s="44"/>
      <c r="P33" s="44"/>
      <c r="Q33" s="44"/>
      <c r="R33" s="134"/>
    </row>
    <row r="34" spans="1:18" ht="15.75">
      <c r="A34" s="21">
        <v>6</v>
      </c>
      <c r="B34" s="41" t="s">
        <v>63</v>
      </c>
      <c r="C34" s="41" t="s">
        <v>11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134"/>
    </row>
    <row r="35" spans="1:18" ht="15.75">
      <c r="A35" s="18" t="s">
        <v>6</v>
      </c>
      <c r="B35" s="40" t="s">
        <v>137</v>
      </c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34"/>
    </row>
    <row r="36" spans="1:18" ht="25.5">
      <c r="A36" s="21">
        <v>1</v>
      </c>
      <c r="B36" s="49" t="s">
        <v>75</v>
      </c>
      <c r="C36" s="41" t="s">
        <v>11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134"/>
    </row>
    <row r="37" spans="1:18" ht="15.75">
      <c r="A37" s="21">
        <v>2</v>
      </c>
      <c r="B37" s="41" t="s">
        <v>76</v>
      </c>
      <c r="C37" s="41" t="s">
        <v>11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134"/>
    </row>
    <row r="38" spans="1:18" ht="25.5">
      <c r="A38" s="18" t="s">
        <v>84</v>
      </c>
      <c r="B38" s="46" t="s">
        <v>77</v>
      </c>
      <c r="C38" s="40"/>
      <c r="D38" s="42"/>
      <c r="E38" s="40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34"/>
    </row>
    <row r="39" spans="1:18" ht="15.75">
      <c r="A39" s="112"/>
      <c r="B39" s="54" t="s">
        <v>152</v>
      </c>
      <c r="C39" s="54" t="s">
        <v>11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18"/>
      <c r="Q39" s="120"/>
      <c r="R39" s="134"/>
    </row>
    <row r="40" spans="1:18" ht="15.75">
      <c r="A40" s="58" t="s">
        <v>85</v>
      </c>
      <c r="B40" s="46" t="s">
        <v>83</v>
      </c>
      <c r="C40" s="40" t="s">
        <v>11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134"/>
    </row>
    <row r="41" spans="1:18" ht="15.75">
      <c r="A41" s="127">
        <v>1</v>
      </c>
      <c r="B41" s="53" t="s">
        <v>83</v>
      </c>
      <c r="C41" s="53" t="s">
        <v>11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119"/>
      <c r="Q41" s="119"/>
      <c r="R41" s="135"/>
    </row>
  </sheetData>
  <sheetProtection/>
  <mergeCells count="26">
    <mergeCell ref="Q1:R1"/>
    <mergeCell ref="A4:A6"/>
    <mergeCell ref="B4:B6"/>
    <mergeCell ref="G5:G6"/>
    <mergeCell ref="D4:F4"/>
    <mergeCell ref="H5:H6"/>
    <mergeCell ref="I5:I6"/>
    <mergeCell ref="D5:D6"/>
    <mergeCell ref="G4:I4"/>
    <mergeCell ref="N5:N6"/>
    <mergeCell ref="O5:O6"/>
    <mergeCell ref="J4:L4"/>
    <mergeCell ref="J5:J6"/>
    <mergeCell ref="M4:O4"/>
    <mergeCell ref="M5:M6"/>
    <mergeCell ref="L5:L6"/>
    <mergeCell ref="K5:K6"/>
    <mergeCell ref="R4:R6"/>
    <mergeCell ref="B2:R2"/>
    <mergeCell ref="R8:R27"/>
    <mergeCell ref="Q5:Q6"/>
    <mergeCell ref="P5:P6"/>
    <mergeCell ref="P4:Q4"/>
    <mergeCell ref="C4:C6"/>
    <mergeCell ref="E5:E6"/>
    <mergeCell ref="F5:F6"/>
  </mergeCells>
  <printOptions horizontalCentered="1"/>
  <pageMargins left="0.31496062992125984" right="0" top="0.15748031496062992" bottom="0.15748031496062992" header="0.1968503937007874" footer="0.1968503937007874"/>
  <pageSetup fitToHeight="0" fitToWidth="1" horizontalDpi="600" verticalDpi="600" orientation="landscape" paperSize="9" scale="88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0">
      <selection activeCell="M11" sqref="M11"/>
    </sheetView>
  </sheetViews>
  <sheetFormatPr defaultColWidth="9.00390625" defaultRowHeight="15.75"/>
  <cols>
    <col min="1" max="1" width="4.00390625" style="6" customWidth="1"/>
    <col min="2" max="2" width="21.50390625" style="0" customWidth="1"/>
    <col min="3" max="3" width="6.50390625" style="0" customWidth="1"/>
    <col min="4" max="4" width="9.125" style="0" customWidth="1"/>
    <col min="5" max="5" width="8.875" style="0" customWidth="1"/>
    <col min="6" max="6" width="6.50390625" style="0" customWidth="1"/>
    <col min="7" max="7" width="6.75390625" style="0" customWidth="1"/>
    <col min="8" max="8" width="8.75390625" style="0" customWidth="1"/>
    <col min="9" max="10" width="6.25390625" style="0" customWidth="1"/>
    <col min="11" max="11" width="6.375" style="0" customWidth="1"/>
    <col min="12" max="12" width="5.75390625" style="0" customWidth="1"/>
    <col min="13" max="13" width="6.25390625" style="0" customWidth="1"/>
    <col min="14" max="14" width="6.125" style="0" customWidth="1"/>
    <col min="15" max="15" width="6.25390625" style="0" customWidth="1"/>
    <col min="16" max="16" width="4.75390625" style="0" customWidth="1"/>
    <col min="17" max="17" width="11.375" style="0" hidden="1" customWidth="1"/>
    <col min="18" max="18" width="6.75390625" style="0" customWidth="1"/>
    <col min="19" max="19" width="2.125" style="0" customWidth="1"/>
    <col min="20" max="20" width="4.50390625" style="0" customWidth="1"/>
    <col min="21" max="21" width="5.25390625" style="0" customWidth="1"/>
    <col min="22" max="22" width="4.75390625" style="0" customWidth="1"/>
    <col min="23" max="23" width="6.75390625" style="0" customWidth="1"/>
  </cols>
  <sheetData>
    <row r="1" spans="1:18" ht="15.75">
      <c r="A1" s="164" t="s">
        <v>154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2:23" ht="18.75">
      <c r="B2" s="165" t="s">
        <v>169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38"/>
      <c r="U2" s="38"/>
      <c r="V2" s="38"/>
      <c r="W2" s="38"/>
    </row>
    <row r="3" spans="2:27" ht="27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  <c r="Q3" s="7"/>
      <c r="R3" s="10"/>
      <c r="S3" s="11"/>
      <c r="T3" s="11"/>
      <c r="U3" s="8"/>
      <c r="V3" s="8"/>
      <c r="W3" s="8"/>
      <c r="X3" s="8"/>
      <c r="Y3" s="8"/>
      <c r="Z3" s="8"/>
      <c r="AA3" s="8"/>
    </row>
    <row r="4" spans="1:27" ht="23.25" customHeight="1">
      <c r="A4" s="157" t="s">
        <v>20</v>
      </c>
      <c r="B4" s="163" t="s">
        <v>161</v>
      </c>
      <c r="C4" s="163" t="s">
        <v>21</v>
      </c>
      <c r="D4" s="163">
        <v>2017</v>
      </c>
      <c r="E4" s="163"/>
      <c r="F4" s="163"/>
      <c r="G4" s="163">
        <v>2018</v>
      </c>
      <c r="H4" s="163"/>
      <c r="I4" s="163"/>
      <c r="J4" s="160">
        <v>2019</v>
      </c>
      <c r="K4" s="161"/>
      <c r="L4" s="162"/>
      <c r="M4" s="163">
        <v>2020</v>
      </c>
      <c r="N4" s="163"/>
      <c r="O4" s="163"/>
      <c r="P4" s="166" t="s">
        <v>3</v>
      </c>
      <c r="Q4" s="166"/>
      <c r="R4" s="166"/>
      <c r="S4" s="8"/>
      <c r="T4" s="8"/>
      <c r="U4" s="8"/>
      <c r="V4" s="8"/>
      <c r="W4" s="8"/>
      <c r="X4" s="8"/>
      <c r="Y4" s="8"/>
      <c r="Z4" s="8"/>
      <c r="AA4" s="8"/>
    </row>
    <row r="5" spans="1:18" ht="35.25" customHeight="1">
      <c r="A5" s="157"/>
      <c r="B5" s="157"/>
      <c r="C5" s="157"/>
      <c r="D5" s="12" t="s">
        <v>12</v>
      </c>
      <c r="E5" s="12" t="s">
        <v>178</v>
      </c>
      <c r="F5" s="12" t="s">
        <v>22</v>
      </c>
      <c r="G5" s="12" t="s">
        <v>12</v>
      </c>
      <c r="H5" s="12" t="s">
        <v>178</v>
      </c>
      <c r="I5" s="12" t="s">
        <v>22</v>
      </c>
      <c r="J5" s="12" t="s">
        <v>12</v>
      </c>
      <c r="K5" s="12" t="s">
        <v>166</v>
      </c>
      <c r="L5" s="12" t="s">
        <v>22</v>
      </c>
      <c r="M5" s="12" t="s">
        <v>12</v>
      </c>
      <c r="N5" s="12" t="s">
        <v>178</v>
      </c>
      <c r="O5" s="12" t="s">
        <v>22</v>
      </c>
      <c r="P5" s="126" t="s">
        <v>27</v>
      </c>
      <c r="Q5" s="126"/>
      <c r="R5" s="126" t="s">
        <v>28</v>
      </c>
    </row>
    <row r="6" spans="1:18" s="17" customFormat="1" ht="24.75" customHeight="1">
      <c r="A6" s="13"/>
      <c r="B6" s="14" t="s">
        <v>34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25"/>
      <c r="Q6" s="98"/>
      <c r="R6" s="125"/>
    </row>
    <row r="7" spans="1:18" s="17" customFormat="1" ht="38.25" customHeight="1">
      <c r="A7" s="18" t="s">
        <v>4</v>
      </c>
      <c r="B7" s="111" t="s">
        <v>173</v>
      </c>
      <c r="C7" s="1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s="17" customFormat="1" ht="18.75" customHeight="1">
      <c r="A8" s="21">
        <v>1</v>
      </c>
      <c r="B8" s="22" t="s">
        <v>29</v>
      </c>
      <c r="C8" s="23" t="s">
        <v>11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6"/>
      <c r="Q8" s="33"/>
      <c r="R8" s="36"/>
    </row>
    <row r="9" spans="1:18" s="17" customFormat="1" ht="18.75" customHeight="1">
      <c r="A9" s="21">
        <v>2</v>
      </c>
      <c r="B9" s="22" t="s">
        <v>30</v>
      </c>
      <c r="C9" s="23" t="s">
        <v>11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36"/>
      <c r="Q9" s="33"/>
      <c r="R9" s="36"/>
    </row>
    <row r="10" spans="1:18" s="17" customFormat="1" ht="40.5" customHeight="1">
      <c r="A10" s="18" t="s">
        <v>5</v>
      </c>
      <c r="B10" s="111" t="s">
        <v>174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s="28" customFormat="1" ht="22.5" customHeight="1">
      <c r="A11" s="25">
        <v>1</v>
      </c>
      <c r="B11" s="22" t="s">
        <v>31</v>
      </c>
      <c r="C11" s="25" t="s">
        <v>11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6"/>
      <c r="Q11" s="34"/>
      <c r="R11" s="36"/>
    </row>
    <row r="12" spans="1:18" s="28" customFormat="1" ht="22.5" customHeight="1">
      <c r="A12" s="25">
        <v>2</v>
      </c>
      <c r="B12" s="22" t="s">
        <v>33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6"/>
      <c r="Q12" s="34"/>
      <c r="R12" s="36"/>
    </row>
    <row r="13" spans="1:18" s="17" customFormat="1" ht="32.25" customHeight="1">
      <c r="A13" s="21">
        <v>3</v>
      </c>
      <c r="B13" s="29" t="s">
        <v>32</v>
      </c>
      <c r="C13" s="25" t="s">
        <v>11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09"/>
      <c r="Q13" s="67"/>
      <c r="R13" s="109"/>
    </row>
    <row r="14" spans="1:18" s="110" customFormat="1" ht="43.5" customHeight="1">
      <c r="A14" s="105" t="s">
        <v>6</v>
      </c>
      <c r="B14" s="106" t="s">
        <v>151</v>
      </c>
      <c r="C14" s="107" t="s">
        <v>11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32"/>
      <c r="Q14" s="133"/>
      <c r="R14" s="132"/>
    </row>
    <row r="15" ht="15.75">
      <c r="R15" s="121"/>
    </row>
    <row r="16" ht="15.75">
      <c r="E16" s="63"/>
    </row>
    <row r="17" ht="15.75">
      <c r="E17" s="63"/>
    </row>
  </sheetData>
  <sheetProtection/>
  <mergeCells count="10">
    <mergeCell ref="G4:I4"/>
    <mergeCell ref="J4:L4"/>
    <mergeCell ref="M4:O4"/>
    <mergeCell ref="A1:R1"/>
    <mergeCell ref="A4:A5"/>
    <mergeCell ref="B4:B5"/>
    <mergeCell ref="C4:C5"/>
    <mergeCell ref="D4:F4"/>
    <mergeCell ref="B2:S2"/>
    <mergeCell ref="P4:R4"/>
  </mergeCells>
  <printOptions/>
  <pageMargins left="0.8267716535433072" right="0.2755905511811024" top="0.5905511811023623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">
      <selection activeCell="K20" sqref="K20"/>
    </sheetView>
  </sheetViews>
  <sheetFormatPr defaultColWidth="9.00390625" defaultRowHeight="15.75"/>
  <cols>
    <col min="1" max="1" width="4.00390625" style="6" customWidth="1"/>
    <col min="2" max="2" width="21.50390625" style="0" customWidth="1"/>
    <col min="3" max="3" width="5.00390625" style="0" customWidth="1"/>
    <col min="4" max="4" width="7.00390625" style="0" customWidth="1"/>
    <col min="5" max="5" width="6.125" style="0" customWidth="1"/>
    <col min="6" max="6" width="7.25390625" style="0" customWidth="1"/>
    <col min="7" max="7" width="6.50390625" style="0" customWidth="1"/>
    <col min="8" max="8" width="5.875" style="0" customWidth="1"/>
    <col min="9" max="10" width="6.25390625" style="0" customWidth="1"/>
    <col min="11" max="11" width="6.125" style="0" customWidth="1"/>
    <col min="12" max="13" width="6.25390625" style="0" customWidth="1"/>
    <col min="14" max="14" width="6.375" style="0" customWidth="1"/>
    <col min="15" max="15" width="6.25390625" style="0" customWidth="1"/>
    <col min="16" max="16" width="7.50390625" style="0" customWidth="1"/>
    <col min="17" max="17" width="11.375" style="0" hidden="1" customWidth="1"/>
    <col min="19" max="19" width="3.875" style="0" customWidth="1"/>
    <col min="20" max="20" width="4.50390625" style="0" customWidth="1"/>
    <col min="21" max="21" width="5.25390625" style="0" customWidth="1"/>
    <col min="22" max="22" width="4.75390625" style="0" customWidth="1"/>
    <col min="23" max="23" width="6.75390625" style="0" customWidth="1"/>
  </cols>
  <sheetData>
    <row r="1" spans="1:18" ht="15.75">
      <c r="A1" s="167" t="s">
        <v>163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2:23" ht="18.75">
      <c r="B2" s="165" t="s">
        <v>172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38"/>
      <c r="U2" s="38"/>
      <c r="V2" s="38"/>
      <c r="W2" s="38"/>
    </row>
    <row r="3" spans="2:27" ht="26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  <c r="Q3" s="7"/>
      <c r="R3" s="10"/>
      <c r="S3" s="11"/>
      <c r="T3" s="11"/>
      <c r="U3" s="8"/>
      <c r="V3" s="8"/>
      <c r="W3" s="8"/>
      <c r="X3" s="8"/>
      <c r="Y3" s="8"/>
      <c r="Z3" s="8"/>
      <c r="AA3" s="8"/>
    </row>
    <row r="4" spans="1:27" ht="23.25" customHeight="1">
      <c r="A4" s="157" t="s">
        <v>20</v>
      </c>
      <c r="B4" s="163" t="s">
        <v>161</v>
      </c>
      <c r="C4" s="163" t="s">
        <v>21</v>
      </c>
      <c r="D4" s="163" t="s">
        <v>15</v>
      </c>
      <c r="E4" s="163"/>
      <c r="F4" s="163"/>
      <c r="G4" s="163" t="s">
        <v>16</v>
      </c>
      <c r="H4" s="163"/>
      <c r="I4" s="163"/>
      <c r="J4" s="160" t="s">
        <v>17</v>
      </c>
      <c r="K4" s="161"/>
      <c r="L4" s="162"/>
      <c r="M4" s="163" t="s">
        <v>18</v>
      </c>
      <c r="N4" s="163"/>
      <c r="O4" s="163"/>
      <c r="P4" s="168" t="s">
        <v>3</v>
      </c>
      <c r="Q4" s="168"/>
      <c r="R4" s="168"/>
      <c r="S4" s="8"/>
      <c r="T4" s="8"/>
      <c r="U4" s="8"/>
      <c r="V4" s="8"/>
      <c r="W4" s="8"/>
      <c r="X4" s="8"/>
      <c r="Y4" s="8"/>
      <c r="Z4" s="8"/>
      <c r="AA4" s="8"/>
    </row>
    <row r="5" spans="1:18" ht="35.25" customHeight="1">
      <c r="A5" s="157"/>
      <c r="B5" s="157"/>
      <c r="C5" s="157"/>
      <c r="D5" s="12" t="s">
        <v>12</v>
      </c>
      <c r="E5" s="12" t="s">
        <v>166</v>
      </c>
      <c r="F5" s="12" t="s">
        <v>22</v>
      </c>
      <c r="G5" s="12" t="s">
        <v>12</v>
      </c>
      <c r="H5" s="12" t="s">
        <v>166</v>
      </c>
      <c r="I5" s="12" t="s">
        <v>22</v>
      </c>
      <c r="J5" s="12" t="s">
        <v>12</v>
      </c>
      <c r="K5" s="12" t="s">
        <v>166</v>
      </c>
      <c r="L5" s="12" t="s">
        <v>22</v>
      </c>
      <c r="M5" s="12" t="s">
        <v>12</v>
      </c>
      <c r="N5" s="12" t="s">
        <v>166</v>
      </c>
      <c r="O5" s="12" t="s">
        <v>22</v>
      </c>
      <c r="P5" s="131" t="s">
        <v>27</v>
      </c>
      <c r="Q5" s="131"/>
      <c r="R5" s="131" t="s">
        <v>28</v>
      </c>
    </row>
    <row r="6" spans="1:18" s="17" customFormat="1" ht="24.75" customHeight="1">
      <c r="A6" s="13"/>
      <c r="B6" s="14" t="s">
        <v>34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29"/>
      <c r="Q6" s="130"/>
      <c r="R6" s="129"/>
    </row>
    <row r="7" spans="1:18" s="17" customFormat="1" ht="17.25" customHeight="1">
      <c r="A7" s="18" t="s">
        <v>4</v>
      </c>
      <c r="B7" s="111" t="s">
        <v>23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7"/>
      <c r="Q7" s="37"/>
      <c r="R7" s="27"/>
    </row>
    <row r="8" spans="1:18" s="17" customFormat="1" ht="18.75" customHeight="1">
      <c r="A8" s="21">
        <v>1</v>
      </c>
      <c r="B8" s="22" t="s">
        <v>162</v>
      </c>
      <c r="C8" s="23" t="s">
        <v>11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7"/>
      <c r="Q8" s="33"/>
      <c r="R8" s="27"/>
    </row>
    <row r="9" spans="1:18" s="17" customFormat="1" ht="18.75" customHeight="1">
      <c r="A9" s="21">
        <v>2</v>
      </c>
      <c r="B9" s="22" t="s">
        <v>87</v>
      </c>
      <c r="C9" s="23" t="s">
        <v>11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7"/>
      <c r="Q9" s="33"/>
      <c r="R9" s="27"/>
    </row>
    <row r="10" spans="1:18" s="17" customFormat="1" ht="18.75" customHeight="1">
      <c r="A10" s="21">
        <v>2</v>
      </c>
      <c r="B10" s="22" t="s">
        <v>55</v>
      </c>
      <c r="C10" s="23" t="s">
        <v>11</v>
      </c>
      <c r="D10" s="24"/>
      <c r="E10" s="39"/>
      <c r="F10" s="24"/>
      <c r="G10" s="24"/>
      <c r="H10" s="39"/>
      <c r="I10" s="24"/>
      <c r="J10" s="24"/>
      <c r="K10" s="39"/>
      <c r="L10" s="24"/>
      <c r="M10" s="24"/>
      <c r="N10" s="39"/>
      <c r="O10" s="24"/>
      <c r="P10" s="27"/>
      <c r="Q10" s="33"/>
      <c r="R10" s="27"/>
    </row>
    <row r="11" spans="1:18" s="17" customFormat="1" ht="18.75" customHeight="1">
      <c r="A11" s="21">
        <v>3</v>
      </c>
      <c r="B11" s="22" t="s">
        <v>56</v>
      </c>
      <c r="C11" s="23" t="s">
        <v>11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7"/>
      <c r="Q11" s="33"/>
      <c r="R11" s="27"/>
    </row>
    <row r="12" spans="1:18" s="17" customFormat="1" ht="29.25" customHeight="1">
      <c r="A12" s="21">
        <v>4</v>
      </c>
      <c r="B12" s="22" t="s">
        <v>24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7"/>
      <c r="Q12" s="33"/>
      <c r="R12" s="27"/>
    </row>
    <row r="13" spans="1:18" s="17" customFormat="1" ht="19.5" customHeight="1">
      <c r="A13" s="18" t="s">
        <v>5</v>
      </c>
      <c r="B13" s="111" t="s">
        <v>25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7"/>
      <c r="R13" s="27"/>
    </row>
    <row r="14" spans="1:18" s="17" customFormat="1" ht="32.25" customHeight="1">
      <c r="A14" s="21">
        <v>1</v>
      </c>
      <c r="B14" s="57" t="s">
        <v>57</v>
      </c>
      <c r="C14" s="25" t="s">
        <v>11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3"/>
      <c r="R14" s="24"/>
    </row>
    <row r="15" spans="1:18" s="17" customFormat="1" ht="32.25" customHeight="1">
      <c r="A15" s="21">
        <v>2</v>
      </c>
      <c r="B15" s="57" t="s">
        <v>58</v>
      </c>
      <c r="C15" s="25" t="s">
        <v>11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3"/>
      <c r="R15" s="24"/>
    </row>
    <row r="16" spans="1:18" s="17" customFormat="1" ht="24.75" customHeight="1">
      <c r="A16" s="25">
        <v>3</v>
      </c>
      <c r="B16" s="29" t="s">
        <v>26</v>
      </c>
      <c r="C16" s="35" t="s">
        <v>11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28"/>
      <c r="Q16" s="92"/>
      <c r="R16" s="128"/>
    </row>
    <row r="17" s="17" customFormat="1" ht="12.75">
      <c r="A17" s="31"/>
    </row>
    <row r="19" ht="15.75">
      <c r="E19" s="94"/>
    </row>
  </sheetData>
  <sheetProtection/>
  <mergeCells count="10">
    <mergeCell ref="G4:I4"/>
    <mergeCell ref="J4:L4"/>
    <mergeCell ref="M4:O4"/>
    <mergeCell ref="A1:R1"/>
    <mergeCell ref="B2:S2"/>
    <mergeCell ref="A4:A5"/>
    <mergeCell ref="B4:B5"/>
    <mergeCell ref="C4:C5"/>
    <mergeCell ref="D4:F4"/>
    <mergeCell ref="P4:R4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5.625" style="3" customWidth="1"/>
    <col min="2" max="2" width="28.875" style="4" customWidth="1"/>
    <col min="3" max="3" width="9.375" style="4" customWidth="1"/>
    <col min="4" max="4" width="9.25390625" style="2" customWidth="1"/>
    <col min="5" max="5" width="10.375" style="2" customWidth="1"/>
    <col min="6" max="6" width="8.50390625" style="2" customWidth="1"/>
    <col min="7" max="7" width="17.25390625" style="2" customWidth="1"/>
    <col min="8" max="8" width="28.00390625" style="59" customWidth="1"/>
    <col min="9" max="9" width="13.625" style="2" customWidth="1"/>
    <col min="10" max="10" width="9.125" style="2" customWidth="1"/>
    <col min="11" max="11" width="5.50390625" style="2" customWidth="1"/>
    <col min="12" max="16384" width="9.00390625" style="2" customWidth="1"/>
  </cols>
  <sheetData>
    <row r="1" spans="1:9" ht="21.75" customHeight="1">
      <c r="A1" s="169" t="s">
        <v>164</v>
      </c>
      <c r="B1" s="169"/>
      <c r="C1" s="169"/>
      <c r="D1" s="169"/>
      <c r="E1" s="169"/>
      <c r="F1" s="169"/>
      <c r="G1" s="169"/>
      <c r="H1" s="169"/>
      <c r="I1" s="169"/>
    </row>
    <row r="2" spans="1:9" ht="39.75" customHeight="1">
      <c r="A2" s="171" t="s">
        <v>175</v>
      </c>
      <c r="B2" s="171"/>
      <c r="C2" s="171"/>
      <c r="D2" s="171"/>
      <c r="E2" s="171"/>
      <c r="F2" s="171"/>
      <c r="G2" s="171"/>
      <c r="H2" s="171"/>
      <c r="I2" s="171"/>
    </row>
    <row r="3" spans="1:8" ht="17.25" customHeight="1">
      <c r="A3" s="1"/>
      <c r="B3" s="150"/>
      <c r="C3" s="150"/>
      <c r="D3" s="150"/>
      <c r="E3" s="150"/>
      <c r="F3" s="150"/>
      <c r="G3" s="150"/>
      <c r="H3" s="150"/>
    </row>
    <row r="4" spans="1:9" s="60" customFormat="1" ht="25.5" customHeight="1">
      <c r="A4" s="157" t="s">
        <v>0</v>
      </c>
      <c r="B4" s="159" t="s">
        <v>1</v>
      </c>
      <c r="C4" s="157" t="s">
        <v>89</v>
      </c>
      <c r="D4" s="157" t="s">
        <v>90</v>
      </c>
      <c r="E4" s="157" t="s">
        <v>91</v>
      </c>
      <c r="F4" s="157"/>
      <c r="G4" s="157" t="s">
        <v>92</v>
      </c>
      <c r="H4" s="156" t="s">
        <v>93</v>
      </c>
      <c r="I4" s="156" t="s">
        <v>94</v>
      </c>
    </row>
    <row r="5" spans="1:9" s="60" customFormat="1" ht="24.75" customHeight="1">
      <c r="A5" s="157"/>
      <c r="B5" s="159"/>
      <c r="C5" s="157"/>
      <c r="D5" s="157"/>
      <c r="E5" s="62" t="s">
        <v>95</v>
      </c>
      <c r="F5" s="62" t="s">
        <v>96</v>
      </c>
      <c r="G5" s="157"/>
      <c r="H5" s="156"/>
      <c r="I5" s="156"/>
    </row>
    <row r="6" spans="1:9" ht="13.5" customHeight="1">
      <c r="A6" s="139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  <c r="G6" s="139">
        <v>7</v>
      </c>
      <c r="H6" s="139">
        <v>8</v>
      </c>
      <c r="I6" s="140">
        <v>9</v>
      </c>
    </row>
    <row r="7" spans="1:9" s="61" customFormat="1" ht="42.75" customHeight="1">
      <c r="A7" s="172" t="s">
        <v>170</v>
      </c>
      <c r="B7" s="172"/>
      <c r="C7" s="144">
        <f>C8+C54</f>
        <v>24047</v>
      </c>
      <c r="D7" s="144">
        <f>D8+D54</f>
        <v>61869.99999999999</v>
      </c>
      <c r="E7" s="144">
        <f>E8+E54</f>
        <v>55450</v>
      </c>
      <c r="F7" s="144">
        <f>F8+F54</f>
        <v>6420</v>
      </c>
      <c r="G7" s="143"/>
      <c r="H7" s="143"/>
      <c r="I7" s="145"/>
    </row>
    <row r="8" spans="1:9" ht="49.5" customHeight="1">
      <c r="A8" s="98" t="s">
        <v>81</v>
      </c>
      <c r="B8" s="141" t="s">
        <v>97</v>
      </c>
      <c r="C8" s="142">
        <f>C9+C22+C33</f>
        <v>19665</v>
      </c>
      <c r="D8" s="142">
        <f>D9+D22+D33</f>
        <v>50885.399999999994</v>
      </c>
      <c r="E8" s="142">
        <f>E9+E22+E33</f>
        <v>48365.4</v>
      </c>
      <c r="F8" s="142">
        <f>F9+F22+F33</f>
        <v>2520</v>
      </c>
      <c r="G8" s="136"/>
      <c r="H8" s="136"/>
      <c r="I8" s="138"/>
    </row>
    <row r="9" spans="1:9" s="5" customFormat="1" ht="21" customHeight="1">
      <c r="A9" s="18" t="s">
        <v>4</v>
      </c>
      <c r="B9" s="40" t="s">
        <v>70</v>
      </c>
      <c r="C9" s="65">
        <f>C10+C13+C16</f>
        <v>328</v>
      </c>
      <c r="D9" s="65">
        <f>D10+D13+D16</f>
        <v>6027.8</v>
      </c>
      <c r="E9" s="65">
        <f>E10+E13+E16</f>
        <v>3507.8</v>
      </c>
      <c r="F9" s="65">
        <f>F10+F13+F16</f>
        <v>2520</v>
      </c>
      <c r="G9" s="93"/>
      <c r="H9" s="66"/>
      <c r="I9" s="151" t="s">
        <v>98</v>
      </c>
    </row>
    <row r="10" spans="1:9" s="5" customFormat="1" ht="28.5" customHeight="1">
      <c r="A10" s="18">
        <v>1</v>
      </c>
      <c r="B10" s="66" t="s">
        <v>99</v>
      </c>
      <c r="C10" s="18">
        <f>C11+C12</f>
        <v>60</v>
      </c>
      <c r="D10" s="18">
        <f>E10+F10</f>
        <v>4200</v>
      </c>
      <c r="E10" s="18">
        <f>E11+E12</f>
        <v>1680</v>
      </c>
      <c r="F10" s="18">
        <f>F11+F12</f>
        <v>2520</v>
      </c>
      <c r="G10" s="37"/>
      <c r="H10" s="66"/>
      <c r="I10" s="152"/>
    </row>
    <row r="11" spans="1:9" ht="40.5" customHeight="1">
      <c r="A11" s="21">
        <v>1.1</v>
      </c>
      <c r="B11" s="68" t="s">
        <v>67</v>
      </c>
      <c r="C11" s="21">
        <v>30</v>
      </c>
      <c r="D11" s="69">
        <v>2400</v>
      </c>
      <c r="E11" s="69">
        <v>1680</v>
      </c>
      <c r="F11" s="69">
        <v>720</v>
      </c>
      <c r="G11" s="70" t="s">
        <v>100</v>
      </c>
      <c r="H11" s="67" t="s">
        <v>101</v>
      </c>
      <c r="I11" s="152"/>
    </row>
    <row r="12" spans="1:9" ht="28.5" customHeight="1">
      <c r="A12" s="21">
        <v>1.2</v>
      </c>
      <c r="B12" s="68" t="s">
        <v>64</v>
      </c>
      <c r="C12" s="21">
        <v>30</v>
      </c>
      <c r="D12" s="69">
        <v>1800</v>
      </c>
      <c r="E12" s="69"/>
      <c r="F12" s="69">
        <v>1800</v>
      </c>
      <c r="G12" s="71" t="s">
        <v>96</v>
      </c>
      <c r="H12" s="67" t="s">
        <v>102</v>
      </c>
      <c r="I12" s="152"/>
    </row>
    <row r="13" spans="1:9" s="5" customFormat="1" ht="44.25" customHeight="1">
      <c r="A13" s="18">
        <v>2</v>
      </c>
      <c r="B13" s="40" t="s">
        <v>7</v>
      </c>
      <c r="C13" s="18">
        <f>C14+C15</f>
        <v>63</v>
      </c>
      <c r="D13" s="18">
        <f>D14+D15</f>
        <v>993</v>
      </c>
      <c r="E13" s="18">
        <f>E14+E15</f>
        <v>993</v>
      </c>
      <c r="F13" s="18">
        <f>F14+F15</f>
        <v>0</v>
      </c>
      <c r="G13" s="37"/>
      <c r="H13" s="67" t="s">
        <v>103</v>
      </c>
      <c r="I13" s="152"/>
    </row>
    <row r="14" spans="1:9" ht="21.75" customHeight="1">
      <c r="A14" s="21">
        <v>2.1</v>
      </c>
      <c r="B14" s="41" t="s">
        <v>9</v>
      </c>
      <c r="C14" s="21">
        <v>17</v>
      </c>
      <c r="D14" s="21">
        <v>510</v>
      </c>
      <c r="E14" s="21">
        <v>510</v>
      </c>
      <c r="F14" s="21"/>
      <c r="G14" s="71"/>
      <c r="H14" s="67"/>
      <c r="I14" s="152"/>
    </row>
    <row r="15" spans="1:9" ht="18" customHeight="1">
      <c r="A15" s="21">
        <v>2.2</v>
      </c>
      <c r="B15" s="41" t="s">
        <v>8</v>
      </c>
      <c r="C15" s="21">
        <v>46</v>
      </c>
      <c r="D15" s="21">
        <v>483</v>
      </c>
      <c r="E15" s="21">
        <v>483</v>
      </c>
      <c r="F15" s="21"/>
      <c r="G15" s="71"/>
      <c r="H15" s="67"/>
      <c r="I15" s="152"/>
    </row>
    <row r="16" spans="1:9" ht="44.25" customHeight="1">
      <c r="A16" s="18">
        <v>3</v>
      </c>
      <c r="B16" s="46" t="s">
        <v>104</v>
      </c>
      <c r="C16" s="72">
        <f>SUM(C17:C21)</f>
        <v>205</v>
      </c>
      <c r="D16" s="72">
        <f>SUM(D17:D21)</f>
        <v>834.8</v>
      </c>
      <c r="E16" s="72">
        <f>SUM(E17:E21)</f>
        <v>834.8</v>
      </c>
      <c r="F16" s="72">
        <f>SUM(F17:F21)</f>
        <v>0</v>
      </c>
      <c r="G16" s="71"/>
      <c r="H16" s="67"/>
      <c r="I16" s="152"/>
    </row>
    <row r="17" spans="1:9" ht="40.5" customHeight="1">
      <c r="A17" s="21">
        <v>3.1</v>
      </c>
      <c r="B17" s="41" t="s">
        <v>65</v>
      </c>
      <c r="C17" s="21">
        <v>2</v>
      </c>
      <c r="D17" s="69">
        <v>13</v>
      </c>
      <c r="E17" s="69">
        <v>13</v>
      </c>
      <c r="F17" s="21"/>
      <c r="G17" s="71" t="s">
        <v>105</v>
      </c>
      <c r="H17" s="67" t="s">
        <v>106</v>
      </c>
      <c r="I17" s="152"/>
    </row>
    <row r="18" spans="1:9" ht="43.5" customHeight="1">
      <c r="A18" s="21">
        <v>3.2</v>
      </c>
      <c r="B18" s="41" t="s">
        <v>66</v>
      </c>
      <c r="C18" s="21">
        <v>14</v>
      </c>
      <c r="D18" s="69">
        <v>91</v>
      </c>
      <c r="E18" s="69">
        <v>91</v>
      </c>
      <c r="F18" s="21"/>
      <c r="G18" s="71" t="s">
        <v>105</v>
      </c>
      <c r="H18" s="67" t="s">
        <v>107</v>
      </c>
      <c r="I18" s="152"/>
    </row>
    <row r="19" spans="1:9" ht="42.75" customHeight="1">
      <c r="A19" s="21">
        <v>3.3</v>
      </c>
      <c r="B19" s="49" t="s">
        <v>108</v>
      </c>
      <c r="C19" s="21">
        <v>55</v>
      </c>
      <c r="D19" s="69">
        <v>176</v>
      </c>
      <c r="E19" s="69">
        <v>176</v>
      </c>
      <c r="F19" s="21"/>
      <c r="G19" s="71" t="s">
        <v>105</v>
      </c>
      <c r="H19" s="67" t="s">
        <v>109</v>
      </c>
      <c r="I19" s="152"/>
    </row>
    <row r="20" spans="1:9" ht="31.5" customHeight="1">
      <c r="A20" s="21">
        <v>3.4</v>
      </c>
      <c r="B20" s="41" t="s">
        <v>110</v>
      </c>
      <c r="C20" s="21">
        <v>44</v>
      </c>
      <c r="D20" s="69">
        <v>140.8</v>
      </c>
      <c r="E20" s="69">
        <v>140.8</v>
      </c>
      <c r="F20" s="21"/>
      <c r="G20" s="71" t="s">
        <v>105</v>
      </c>
      <c r="H20" s="67" t="s">
        <v>111</v>
      </c>
      <c r="I20" s="152"/>
    </row>
    <row r="21" spans="1:9" ht="32.25" customHeight="1">
      <c r="A21" s="21">
        <v>3.5</v>
      </c>
      <c r="B21" s="41" t="s">
        <v>78</v>
      </c>
      <c r="C21" s="21">
        <v>90</v>
      </c>
      <c r="D21" s="21">
        <v>414</v>
      </c>
      <c r="E21" s="21">
        <v>414</v>
      </c>
      <c r="F21" s="21"/>
      <c r="G21" s="71" t="s">
        <v>105</v>
      </c>
      <c r="H21" s="67" t="s">
        <v>112</v>
      </c>
      <c r="I21" s="153"/>
    </row>
    <row r="22" spans="1:9" s="5" customFormat="1" ht="43.5" customHeight="1">
      <c r="A22" s="18" t="s">
        <v>5</v>
      </c>
      <c r="B22" s="73" t="s">
        <v>113</v>
      </c>
      <c r="C22" s="65">
        <f>SUM(C23:C32)</f>
        <v>1725</v>
      </c>
      <c r="D22" s="65">
        <f>D23+D29</f>
        <v>4350</v>
      </c>
      <c r="E22" s="65">
        <f>E23+E29</f>
        <v>4350</v>
      </c>
      <c r="F22" s="65">
        <f>F23+F29</f>
        <v>0</v>
      </c>
      <c r="G22" s="67" t="s">
        <v>144</v>
      </c>
      <c r="H22" s="67" t="s">
        <v>115</v>
      </c>
      <c r="I22" s="151" t="s">
        <v>114</v>
      </c>
    </row>
    <row r="23" spans="1:9" ht="18.75" customHeight="1">
      <c r="A23" s="18">
        <v>1</v>
      </c>
      <c r="B23" s="73" t="s">
        <v>23</v>
      </c>
      <c r="C23" s="58"/>
      <c r="D23" s="65">
        <f>SUM(D24:D28)</f>
        <v>2050</v>
      </c>
      <c r="E23" s="65">
        <f>SUM(E24:E28)</f>
        <v>2050</v>
      </c>
      <c r="F23" s="18"/>
      <c r="G23" s="37"/>
      <c r="H23" s="66"/>
      <c r="I23" s="152"/>
    </row>
    <row r="24" spans="1:9" ht="18.75" customHeight="1">
      <c r="A24" s="21">
        <v>1.1</v>
      </c>
      <c r="B24" s="70" t="s">
        <v>54</v>
      </c>
      <c r="C24" s="21">
        <v>100</v>
      </c>
      <c r="D24" s="21">
        <v>200</v>
      </c>
      <c r="E24" s="21">
        <v>200</v>
      </c>
      <c r="F24" s="21"/>
      <c r="G24" s="33"/>
      <c r="H24" s="67"/>
      <c r="I24" s="152"/>
    </row>
    <row r="25" spans="1:9" ht="21" customHeight="1">
      <c r="A25" s="21">
        <v>1.2</v>
      </c>
      <c r="B25" s="70" t="s">
        <v>116</v>
      </c>
      <c r="C25" s="21">
        <v>100</v>
      </c>
      <c r="D25" s="21">
        <v>200</v>
      </c>
      <c r="E25" s="21">
        <v>200</v>
      </c>
      <c r="F25" s="21"/>
      <c r="G25" s="33"/>
      <c r="H25" s="67"/>
      <c r="I25" s="152"/>
    </row>
    <row r="26" spans="1:9" ht="24" customHeight="1">
      <c r="A26" s="21">
        <v>1.3</v>
      </c>
      <c r="B26" s="70" t="s">
        <v>55</v>
      </c>
      <c r="C26" s="21">
        <v>275</v>
      </c>
      <c r="D26" s="74">
        <v>550</v>
      </c>
      <c r="E26" s="74">
        <v>550</v>
      </c>
      <c r="F26" s="74"/>
      <c r="G26" s="33"/>
      <c r="H26" s="67"/>
      <c r="I26" s="152"/>
    </row>
    <row r="27" spans="1:9" ht="20.25" customHeight="1">
      <c r="A27" s="21">
        <v>1.4</v>
      </c>
      <c r="B27" s="70" t="s">
        <v>56</v>
      </c>
      <c r="C27" s="21">
        <v>100</v>
      </c>
      <c r="D27" s="74">
        <v>500</v>
      </c>
      <c r="E27" s="74">
        <v>500</v>
      </c>
      <c r="F27" s="74"/>
      <c r="G27" s="33"/>
      <c r="H27" s="67"/>
      <c r="I27" s="152"/>
    </row>
    <row r="28" spans="1:9" ht="30" customHeight="1">
      <c r="A28" s="21">
        <v>1.5</v>
      </c>
      <c r="B28" s="70" t="s">
        <v>24</v>
      </c>
      <c r="C28" s="21">
        <v>200</v>
      </c>
      <c r="D28" s="75">
        <v>600</v>
      </c>
      <c r="E28" s="75">
        <v>600</v>
      </c>
      <c r="F28" s="75"/>
      <c r="G28" s="33"/>
      <c r="H28" s="67"/>
      <c r="I28" s="152"/>
    </row>
    <row r="29" spans="1:9" ht="25.5" customHeight="1">
      <c r="A29" s="18">
        <v>2</v>
      </c>
      <c r="B29" s="73" t="s">
        <v>25</v>
      </c>
      <c r="C29" s="18"/>
      <c r="D29" s="65">
        <f>SUM(D30:D32)</f>
        <v>2300</v>
      </c>
      <c r="E29" s="65">
        <f>SUM(E30:E32)</f>
        <v>2300</v>
      </c>
      <c r="F29" s="18"/>
      <c r="G29" s="67"/>
      <c r="H29" s="67"/>
      <c r="I29" s="152"/>
    </row>
    <row r="30" spans="1:9" ht="21" customHeight="1">
      <c r="A30" s="21">
        <v>2.1</v>
      </c>
      <c r="B30" s="76" t="s">
        <v>57</v>
      </c>
      <c r="C30" s="21">
        <v>275</v>
      </c>
      <c r="D30" s="21">
        <v>550</v>
      </c>
      <c r="E30" s="21">
        <v>550</v>
      </c>
      <c r="F30" s="21"/>
      <c r="G30" s="33"/>
      <c r="H30" s="67"/>
      <c r="I30" s="152"/>
    </row>
    <row r="31" spans="1:9" ht="21.75" customHeight="1">
      <c r="A31" s="21">
        <v>2.2</v>
      </c>
      <c r="B31" s="76" t="s">
        <v>58</v>
      </c>
      <c r="C31" s="21">
        <v>275</v>
      </c>
      <c r="D31" s="21">
        <v>550</v>
      </c>
      <c r="E31" s="21">
        <v>550</v>
      </c>
      <c r="F31" s="21"/>
      <c r="G31" s="33"/>
      <c r="H31" s="67"/>
      <c r="I31" s="152"/>
    </row>
    <row r="32" spans="1:9" ht="23.25" customHeight="1">
      <c r="A32" s="77">
        <v>2.3</v>
      </c>
      <c r="B32" s="76" t="s">
        <v>26</v>
      </c>
      <c r="C32" s="21">
        <v>400</v>
      </c>
      <c r="D32" s="69">
        <v>1200</v>
      </c>
      <c r="E32" s="69">
        <v>1200</v>
      </c>
      <c r="F32" s="69"/>
      <c r="G32" s="33"/>
      <c r="H32" s="67"/>
      <c r="I32" s="153"/>
    </row>
    <row r="33" spans="1:9" s="5" customFormat="1" ht="67.5" customHeight="1">
      <c r="A33" s="95" t="s">
        <v>6</v>
      </c>
      <c r="B33" s="96" t="s">
        <v>117</v>
      </c>
      <c r="C33" s="97">
        <f>C34+C44+C49+C51</f>
        <v>17612</v>
      </c>
      <c r="D33" s="97">
        <f>D34+D44+D49+D51</f>
        <v>40507.6</v>
      </c>
      <c r="E33" s="97">
        <f>E34+E44+E49+E51</f>
        <v>40507.6</v>
      </c>
      <c r="F33" s="97"/>
      <c r="G33" s="67" t="s">
        <v>118</v>
      </c>
      <c r="H33" s="67" t="s">
        <v>165</v>
      </c>
      <c r="I33" s="170" t="s">
        <v>167</v>
      </c>
    </row>
    <row r="34" spans="1:9" ht="21" customHeight="1">
      <c r="A34" s="78">
        <v>1</v>
      </c>
      <c r="B34" s="79" t="s">
        <v>31</v>
      </c>
      <c r="C34" s="102">
        <f>SUM(C35:C43)</f>
        <v>9590</v>
      </c>
      <c r="D34" s="102">
        <f>SUM(D35:D43)</f>
        <v>22057</v>
      </c>
      <c r="E34" s="102">
        <f>SUM(E35:E43)</f>
        <v>22057</v>
      </c>
      <c r="F34" s="43">
        <f>SUM(F36:F43)</f>
        <v>0</v>
      </c>
      <c r="G34" s="33"/>
      <c r="H34" s="67"/>
      <c r="I34" s="170"/>
    </row>
    <row r="35" spans="1:9" ht="21.75" customHeight="1">
      <c r="A35" s="64"/>
      <c r="B35" s="80" t="s">
        <v>35</v>
      </c>
      <c r="C35" s="103">
        <v>2695</v>
      </c>
      <c r="D35" s="103">
        <v>6198.5</v>
      </c>
      <c r="E35" s="103">
        <v>6198.5</v>
      </c>
      <c r="F35" s="81"/>
      <c r="G35" s="33"/>
      <c r="H35" s="67"/>
      <c r="I35" s="170"/>
    </row>
    <row r="36" spans="1:9" ht="18.75" customHeight="1">
      <c r="A36" s="64"/>
      <c r="B36" s="80" t="s">
        <v>36</v>
      </c>
      <c r="C36" s="103">
        <v>2170</v>
      </c>
      <c r="D36" s="103">
        <v>4991</v>
      </c>
      <c r="E36" s="103">
        <v>4991</v>
      </c>
      <c r="F36" s="81"/>
      <c r="G36" s="33"/>
      <c r="H36" s="67"/>
      <c r="I36" s="170"/>
    </row>
    <row r="37" spans="1:9" ht="17.25" customHeight="1">
      <c r="A37" s="64"/>
      <c r="B37" s="82" t="s">
        <v>37</v>
      </c>
      <c r="C37" s="103">
        <v>945</v>
      </c>
      <c r="D37" s="103">
        <v>2173.5</v>
      </c>
      <c r="E37" s="103">
        <v>2173.5</v>
      </c>
      <c r="F37" s="81"/>
      <c r="G37" s="33"/>
      <c r="H37" s="67"/>
      <c r="I37" s="170"/>
    </row>
    <row r="38" spans="1:9" ht="15.75" customHeight="1">
      <c r="A38" s="64"/>
      <c r="B38" s="82" t="s">
        <v>38</v>
      </c>
      <c r="C38" s="103">
        <v>700</v>
      </c>
      <c r="D38" s="103">
        <v>1610</v>
      </c>
      <c r="E38" s="103">
        <v>1610</v>
      </c>
      <c r="F38" s="81"/>
      <c r="G38" s="33"/>
      <c r="H38" s="67"/>
      <c r="I38" s="170"/>
    </row>
    <row r="39" spans="1:9" ht="15.75" customHeight="1">
      <c r="A39" s="64"/>
      <c r="B39" s="82" t="s">
        <v>39</v>
      </c>
      <c r="C39" s="103">
        <v>700</v>
      </c>
      <c r="D39" s="103">
        <v>1610</v>
      </c>
      <c r="E39" s="103">
        <v>1610</v>
      </c>
      <c r="F39" s="81"/>
      <c r="G39" s="33"/>
      <c r="H39" s="67"/>
      <c r="I39" s="170"/>
    </row>
    <row r="40" spans="1:9" ht="17.25" customHeight="1">
      <c r="A40" s="64"/>
      <c r="B40" s="82" t="s">
        <v>40</v>
      </c>
      <c r="C40" s="103">
        <v>525</v>
      </c>
      <c r="D40" s="103">
        <v>1207.5</v>
      </c>
      <c r="E40" s="103">
        <v>1207.5</v>
      </c>
      <c r="F40" s="81"/>
      <c r="G40" s="33"/>
      <c r="H40" s="67"/>
      <c r="I40" s="170"/>
    </row>
    <row r="41" spans="1:9" ht="12.75" customHeight="1">
      <c r="A41" s="64"/>
      <c r="B41" s="82" t="s">
        <v>41</v>
      </c>
      <c r="C41" s="103">
        <v>525</v>
      </c>
      <c r="D41" s="103">
        <v>1207.5</v>
      </c>
      <c r="E41" s="103">
        <v>1207.5</v>
      </c>
      <c r="F41" s="81"/>
      <c r="G41" s="33"/>
      <c r="H41" s="67"/>
      <c r="I41" s="170"/>
    </row>
    <row r="42" spans="1:9" ht="17.25" customHeight="1">
      <c r="A42" s="64"/>
      <c r="B42" s="82" t="s">
        <v>42</v>
      </c>
      <c r="C42" s="103">
        <v>805</v>
      </c>
      <c r="D42" s="103">
        <v>1851.5</v>
      </c>
      <c r="E42" s="103">
        <v>1851.5</v>
      </c>
      <c r="F42" s="81"/>
      <c r="G42" s="33"/>
      <c r="H42" s="67"/>
      <c r="I42" s="170"/>
    </row>
    <row r="43" spans="1:9" ht="16.5" customHeight="1">
      <c r="A43" s="64"/>
      <c r="B43" s="82" t="s">
        <v>43</v>
      </c>
      <c r="C43" s="103">
        <v>525</v>
      </c>
      <c r="D43" s="103">
        <v>1207.5</v>
      </c>
      <c r="E43" s="103">
        <v>1207.5</v>
      </c>
      <c r="F43" s="81"/>
      <c r="G43" s="33"/>
      <c r="H43" s="67"/>
      <c r="I43" s="170"/>
    </row>
    <row r="44" spans="1:9" ht="18.75" customHeight="1">
      <c r="A44" s="78">
        <v>2</v>
      </c>
      <c r="B44" s="79" t="s">
        <v>44</v>
      </c>
      <c r="C44" s="102">
        <f>SUM(C45:C48)</f>
        <v>6230</v>
      </c>
      <c r="D44" s="102">
        <f>SUM(D45:D48)</f>
        <v>14329</v>
      </c>
      <c r="E44" s="102">
        <f>SUM(E45:E48)</f>
        <v>14329</v>
      </c>
      <c r="F44" s="69"/>
      <c r="G44" s="33"/>
      <c r="H44" s="67"/>
      <c r="I44" s="170"/>
    </row>
    <row r="45" spans="1:9" ht="21" customHeight="1">
      <c r="A45" s="64"/>
      <c r="B45" s="80" t="s">
        <v>88</v>
      </c>
      <c r="C45" s="103">
        <v>2485</v>
      </c>
      <c r="D45" s="103">
        <v>5715.5</v>
      </c>
      <c r="E45" s="103">
        <v>5715.5</v>
      </c>
      <c r="F45" s="69"/>
      <c r="G45" s="33"/>
      <c r="H45" s="67"/>
      <c r="I45" s="170"/>
    </row>
    <row r="46" spans="1:9" ht="16.5" customHeight="1">
      <c r="A46" s="64"/>
      <c r="B46" s="80" t="s">
        <v>45</v>
      </c>
      <c r="C46" s="103">
        <v>2695</v>
      </c>
      <c r="D46" s="103">
        <v>6198.5</v>
      </c>
      <c r="E46" s="103">
        <v>6198.5</v>
      </c>
      <c r="F46" s="81"/>
      <c r="G46" s="33"/>
      <c r="H46" s="67"/>
      <c r="I46" s="170"/>
    </row>
    <row r="47" spans="1:9" ht="18" customHeight="1">
      <c r="A47" s="64"/>
      <c r="B47" s="82" t="s">
        <v>46</v>
      </c>
      <c r="C47" s="103">
        <v>525</v>
      </c>
      <c r="D47" s="103">
        <v>1207.5</v>
      </c>
      <c r="E47" s="103">
        <v>1207.5</v>
      </c>
      <c r="F47" s="81"/>
      <c r="G47" s="33"/>
      <c r="H47" s="67"/>
      <c r="I47" s="170"/>
    </row>
    <row r="48" spans="1:9" ht="17.25" customHeight="1">
      <c r="A48" s="64"/>
      <c r="B48" s="80" t="s">
        <v>47</v>
      </c>
      <c r="C48" s="103">
        <v>525</v>
      </c>
      <c r="D48" s="103">
        <v>1207.5</v>
      </c>
      <c r="E48" s="103">
        <v>1207.5</v>
      </c>
      <c r="F48" s="81"/>
      <c r="G48" s="33"/>
      <c r="H48" s="67"/>
      <c r="I48" s="170"/>
    </row>
    <row r="49" spans="1:9" ht="16.5" customHeight="1">
      <c r="A49" s="78">
        <v>3</v>
      </c>
      <c r="B49" s="79" t="s">
        <v>48</v>
      </c>
      <c r="C49" s="102">
        <v>357</v>
      </c>
      <c r="D49" s="102">
        <v>821.1</v>
      </c>
      <c r="E49" s="102">
        <v>821.1</v>
      </c>
      <c r="F49" s="65"/>
      <c r="G49" s="33"/>
      <c r="H49" s="67"/>
      <c r="I49" s="170"/>
    </row>
    <row r="50" spans="1:9" ht="15" customHeight="1">
      <c r="A50" s="64"/>
      <c r="B50" s="82" t="s">
        <v>49</v>
      </c>
      <c r="C50" s="103">
        <v>357</v>
      </c>
      <c r="D50" s="103">
        <v>821.1</v>
      </c>
      <c r="E50" s="103">
        <v>821.1</v>
      </c>
      <c r="F50" s="69"/>
      <c r="G50" s="33"/>
      <c r="H50" s="67"/>
      <c r="I50" s="170"/>
    </row>
    <row r="51" spans="1:9" ht="18.75" customHeight="1">
      <c r="A51" s="64">
        <v>4</v>
      </c>
      <c r="B51" s="79" t="s">
        <v>50</v>
      </c>
      <c r="C51" s="104">
        <f>SUM(C52:C53)</f>
        <v>1435</v>
      </c>
      <c r="D51" s="104">
        <f>SUM(D52:D53)</f>
        <v>3300.5</v>
      </c>
      <c r="E51" s="104">
        <f>SUM(E52:E53)</f>
        <v>3300.5</v>
      </c>
      <c r="F51" s="69"/>
      <c r="G51" s="33"/>
      <c r="H51" s="67"/>
      <c r="I51" s="170"/>
    </row>
    <row r="52" spans="1:9" ht="20.25" customHeight="1">
      <c r="A52" s="64"/>
      <c r="B52" s="82" t="s">
        <v>51</v>
      </c>
      <c r="C52" s="103">
        <v>910</v>
      </c>
      <c r="D52" s="103">
        <v>2093</v>
      </c>
      <c r="E52" s="103">
        <v>2093</v>
      </c>
      <c r="F52" s="81"/>
      <c r="G52" s="33"/>
      <c r="H52" s="67"/>
      <c r="I52" s="170"/>
    </row>
    <row r="53" spans="1:9" ht="18.75" customHeight="1">
      <c r="A53" s="64"/>
      <c r="B53" s="82" t="s">
        <v>52</v>
      </c>
      <c r="C53" s="103">
        <v>525</v>
      </c>
      <c r="D53" s="103">
        <v>1207.5</v>
      </c>
      <c r="E53" s="103">
        <v>1207.5</v>
      </c>
      <c r="F53" s="81"/>
      <c r="G53" s="33"/>
      <c r="H53" s="67"/>
      <c r="I53" s="170"/>
    </row>
    <row r="54" spans="1:9" ht="29.25" customHeight="1">
      <c r="A54" s="98" t="s">
        <v>82</v>
      </c>
      <c r="B54" s="99" t="s">
        <v>155</v>
      </c>
      <c r="C54" s="100">
        <f>C55+C67+C70+C72+C75</f>
        <v>4382</v>
      </c>
      <c r="D54" s="101">
        <f>D55+D67+D70+D72+D75</f>
        <v>10984.6</v>
      </c>
      <c r="E54" s="101">
        <f>E55+E67+E70+E72+E75</f>
        <v>7084.6</v>
      </c>
      <c r="F54" s="101">
        <f>F55+F67+F70+F72+F75</f>
        <v>3900</v>
      </c>
      <c r="G54" s="84" t="s">
        <v>119</v>
      </c>
      <c r="H54" s="70"/>
      <c r="I54" s="33"/>
    </row>
    <row r="55" spans="1:9" s="5" customFormat="1" ht="39.75" customHeight="1">
      <c r="A55" s="18" t="s">
        <v>4</v>
      </c>
      <c r="B55" s="66" t="s">
        <v>120</v>
      </c>
      <c r="C55" s="18">
        <f>C56+C60</f>
        <v>352</v>
      </c>
      <c r="D55" s="65">
        <f>D56+D60</f>
        <v>1304.6</v>
      </c>
      <c r="E55" s="65">
        <f>E56+E60</f>
        <v>1304.6</v>
      </c>
      <c r="F55" s="18"/>
      <c r="G55" s="84"/>
      <c r="H55" s="66"/>
      <c r="I55" s="37"/>
    </row>
    <row r="56" spans="1:9" s="5" customFormat="1" ht="18" customHeight="1">
      <c r="A56" s="18">
        <v>1</v>
      </c>
      <c r="B56" s="40" t="s">
        <v>121</v>
      </c>
      <c r="C56" s="18">
        <f>SUM(C57:C59)</f>
        <v>93</v>
      </c>
      <c r="D56" s="65">
        <f>SUM(D57:D59)</f>
        <v>363.6</v>
      </c>
      <c r="E56" s="65">
        <f>SUM(E57:E59)</f>
        <v>363.6</v>
      </c>
      <c r="F56" s="18"/>
      <c r="G56" s="84"/>
      <c r="H56" s="66"/>
      <c r="I56" s="37"/>
    </row>
    <row r="57" spans="1:9" ht="39" customHeight="1">
      <c r="A57" s="21" t="s">
        <v>122</v>
      </c>
      <c r="B57" s="67" t="s">
        <v>71</v>
      </c>
      <c r="C57" s="21">
        <v>20</v>
      </c>
      <c r="D57" s="69">
        <v>130</v>
      </c>
      <c r="E57" s="69">
        <v>130</v>
      </c>
      <c r="F57" s="21"/>
      <c r="G57" s="71" t="s">
        <v>123</v>
      </c>
      <c r="H57" s="67" t="s">
        <v>124</v>
      </c>
      <c r="I57" s="33"/>
    </row>
    <row r="58" spans="1:9" ht="39" customHeight="1">
      <c r="A58" s="21" t="s">
        <v>125</v>
      </c>
      <c r="B58" s="41" t="s">
        <v>126</v>
      </c>
      <c r="C58" s="21">
        <v>33</v>
      </c>
      <c r="D58" s="69">
        <v>105.6</v>
      </c>
      <c r="E58" s="69">
        <v>105.6</v>
      </c>
      <c r="F58" s="21"/>
      <c r="G58" s="71" t="s">
        <v>123</v>
      </c>
      <c r="H58" s="67" t="s">
        <v>127</v>
      </c>
      <c r="I58" s="33"/>
    </row>
    <row r="59" spans="1:9" ht="40.5" customHeight="1">
      <c r="A59" s="21" t="s">
        <v>128</v>
      </c>
      <c r="B59" s="41" t="s">
        <v>74</v>
      </c>
      <c r="C59" s="21">
        <v>40</v>
      </c>
      <c r="D59" s="21">
        <v>128</v>
      </c>
      <c r="E59" s="21">
        <v>128</v>
      </c>
      <c r="F59" s="21"/>
      <c r="G59" s="71" t="s">
        <v>123</v>
      </c>
      <c r="H59" s="67" t="s">
        <v>129</v>
      </c>
      <c r="I59" s="33"/>
    </row>
    <row r="60" spans="1:9" ht="34.5" customHeight="1">
      <c r="A60" s="18">
        <v>2</v>
      </c>
      <c r="B60" s="46" t="s">
        <v>80</v>
      </c>
      <c r="C60" s="58">
        <f>SUM(C61:C66)</f>
        <v>259</v>
      </c>
      <c r="D60" s="72">
        <f>SUM(D61:D66)</f>
        <v>941</v>
      </c>
      <c r="E60" s="72">
        <f>SUM(E61:E66)</f>
        <v>941</v>
      </c>
      <c r="F60" s="58">
        <f>SUM(F61:F66)</f>
        <v>0</v>
      </c>
      <c r="G60" s="71"/>
      <c r="H60" s="67"/>
      <c r="I60" s="33"/>
    </row>
    <row r="61" spans="1:9" ht="23.25" customHeight="1">
      <c r="A61" s="21" t="s">
        <v>130</v>
      </c>
      <c r="B61" s="41" t="s">
        <v>19</v>
      </c>
      <c r="C61" s="21">
        <v>16</v>
      </c>
      <c r="D61" s="21">
        <v>104</v>
      </c>
      <c r="E61" s="21">
        <v>104</v>
      </c>
      <c r="F61" s="21"/>
      <c r="G61" s="71" t="s">
        <v>123</v>
      </c>
      <c r="H61" s="67"/>
      <c r="I61" s="33"/>
    </row>
    <row r="62" spans="1:9" ht="41.25" customHeight="1">
      <c r="A62" s="21" t="s">
        <v>131</v>
      </c>
      <c r="B62" s="41" t="s">
        <v>59</v>
      </c>
      <c r="C62" s="21">
        <v>90</v>
      </c>
      <c r="D62" s="21">
        <v>288</v>
      </c>
      <c r="E62" s="21">
        <v>288</v>
      </c>
      <c r="F62" s="21"/>
      <c r="G62" s="71" t="s">
        <v>123</v>
      </c>
      <c r="H62" s="67" t="s">
        <v>132</v>
      </c>
      <c r="I62" s="33"/>
    </row>
    <row r="63" spans="1:9" ht="23.25" customHeight="1">
      <c r="A63" s="21" t="s">
        <v>133</v>
      </c>
      <c r="B63" s="41" t="s">
        <v>60</v>
      </c>
      <c r="C63" s="21">
        <v>10</v>
      </c>
      <c r="D63" s="21">
        <v>65</v>
      </c>
      <c r="E63" s="21">
        <v>65</v>
      </c>
      <c r="F63" s="21"/>
      <c r="G63" s="71" t="s">
        <v>123</v>
      </c>
      <c r="H63" s="67"/>
      <c r="I63" s="33"/>
    </row>
    <row r="64" spans="1:9" ht="38.25" customHeight="1">
      <c r="A64" s="21" t="s">
        <v>134</v>
      </c>
      <c r="B64" s="41" t="s">
        <v>61</v>
      </c>
      <c r="C64" s="21">
        <v>80</v>
      </c>
      <c r="D64" s="21">
        <v>256</v>
      </c>
      <c r="E64" s="21">
        <v>256</v>
      </c>
      <c r="F64" s="21"/>
      <c r="G64" s="71" t="s">
        <v>123</v>
      </c>
      <c r="H64" s="67" t="s">
        <v>132</v>
      </c>
      <c r="I64" s="33"/>
    </row>
    <row r="65" spans="1:9" ht="20.25" customHeight="1">
      <c r="A65" s="21" t="s">
        <v>135</v>
      </c>
      <c r="B65" s="41" t="s">
        <v>62</v>
      </c>
      <c r="C65" s="21">
        <v>8</v>
      </c>
      <c r="D65" s="21">
        <v>52</v>
      </c>
      <c r="E65" s="21">
        <v>52</v>
      </c>
      <c r="F65" s="21"/>
      <c r="G65" s="71" t="s">
        <v>123</v>
      </c>
      <c r="H65" s="67"/>
      <c r="I65" s="33"/>
    </row>
    <row r="66" spans="1:9" ht="41.25" customHeight="1">
      <c r="A66" s="21" t="s">
        <v>136</v>
      </c>
      <c r="B66" s="41" t="s">
        <v>63</v>
      </c>
      <c r="C66" s="21">
        <v>55</v>
      </c>
      <c r="D66" s="21">
        <v>176</v>
      </c>
      <c r="E66" s="21">
        <v>176</v>
      </c>
      <c r="F66" s="21"/>
      <c r="G66" s="71" t="s">
        <v>123</v>
      </c>
      <c r="H66" s="67" t="s">
        <v>132</v>
      </c>
      <c r="I66" s="33"/>
    </row>
    <row r="67" spans="1:9" ht="19.5" customHeight="1">
      <c r="A67" s="58" t="s">
        <v>5</v>
      </c>
      <c r="B67" s="46" t="s">
        <v>137</v>
      </c>
      <c r="C67" s="72">
        <f>SUM(C68:C69)</f>
        <v>2250</v>
      </c>
      <c r="D67" s="72">
        <f>SUM(D68:D69)</f>
        <v>6900</v>
      </c>
      <c r="E67" s="72">
        <f>SUM(E68:E69)</f>
        <v>3150</v>
      </c>
      <c r="F67" s="72">
        <f>SUM(F68:F69)</f>
        <v>3750</v>
      </c>
      <c r="G67" s="71"/>
      <c r="H67" s="67"/>
      <c r="I67" s="33"/>
    </row>
    <row r="68" spans="1:9" ht="55.5" customHeight="1">
      <c r="A68" s="21">
        <v>1</v>
      </c>
      <c r="B68" s="85" t="s">
        <v>138</v>
      </c>
      <c r="C68" s="69">
        <v>2100</v>
      </c>
      <c r="D68" s="69">
        <f>C68*3</f>
        <v>6300</v>
      </c>
      <c r="E68" s="69">
        <f>D68/2</f>
        <v>3150</v>
      </c>
      <c r="F68" s="69">
        <v>3150</v>
      </c>
      <c r="G68" s="67" t="s">
        <v>157</v>
      </c>
      <c r="H68" s="67" t="s">
        <v>139</v>
      </c>
      <c r="I68" s="33"/>
    </row>
    <row r="69" spans="1:9" ht="42.75" customHeight="1">
      <c r="A69" s="21">
        <v>2</v>
      </c>
      <c r="B69" s="41" t="s">
        <v>140</v>
      </c>
      <c r="C69" s="21">
        <v>150</v>
      </c>
      <c r="D69" s="69">
        <v>600</v>
      </c>
      <c r="E69" s="69"/>
      <c r="F69" s="69">
        <v>600</v>
      </c>
      <c r="G69" s="41" t="s">
        <v>96</v>
      </c>
      <c r="H69" s="67" t="s">
        <v>141</v>
      </c>
      <c r="I69" s="33"/>
    </row>
    <row r="70" spans="1:9" s="5" customFormat="1" ht="32.25" customHeight="1">
      <c r="A70" s="18" t="s">
        <v>6</v>
      </c>
      <c r="B70" s="66" t="s">
        <v>142</v>
      </c>
      <c r="C70" s="18">
        <f>C71</f>
        <v>650</v>
      </c>
      <c r="D70" s="18">
        <f>D71</f>
        <v>975</v>
      </c>
      <c r="E70" s="18">
        <f>E71</f>
        <v>975</v>
      </c>
      <c r="F70" s="18">
        <f>F71</f>
        <v>0</v>
      </c>
      <c r="G70" s="37"/>
      <c r="H70" s="66"/>
      <c r="I70" s="37"/>
    </row>
    <row r="71" spans="1:9" ht="41.25" customHeight="1">
      <c r="A71" s="21">
        <v>1</v>
      </c>
      <c r="B71" s="70" t="s">
        <v>143</v>
      </c>
      <c r="C71" s="21">
        <v>650</v>
      </c>
      <c r="D71" s="21">
        <v>975</v>
      </c>
      <c r="E71" s="21">
        <v>975</v>
      </c>
      <c r="F71" s="21"/>
      <c r="G71" s="71" t="s">
        <v>144</v>
      </c>
      <c r="H71" s="67" t="s">
        <v>156</v>
      </c>
      <c r="I71" s="33"/>
    </row>
    <row r="72" spans="1:9" ht="31.5" customHeight="1">
      <c r="A72" s="18" t="s">
        <v>145</v>
      </c>
      <c r="B72" s="86" t="s">
        <v>146</v>
      </c>
      <c r="C72" s="83">
        <f>C73+C74</f>
        <v>1080</v>
      </c>
      <c r="D72" s="83">
        <f>D73+D74</f>
        <v>1655</v>
      </c>
      <c r="E72" s="83">
        <f>E73+E74</f>
        <v>1655</v>
      </c>
      <c r="F72" s="65"/>
      <c r="G72" s="67"/>
      <c r="H72" s="67"/>
      <c r="I72" s="33"/>
    </row>
    <row r="73" spans="1:9" ht="44.25" customHeight="1">
      <c r="A73" s="95">
        <v>1</v>
      </c>
      <c r="B73" s="122" t="s">
        <v>159</v>
      </c>
      <c r="C73" s="123">
        <v>575</v>
      </c>
      <c r="D73" s="97">
        <v>1150</v>
      </c>
      <c r="E73" s="97">
        <v>1150</v>
      </c>
      <c r="F73" s="97"/>
      <c r="G73" s="124" t="s">
        <v>144</v>
      </c>
      <c r="H73" s="124" t="s">
        <v>160</v>
      </c>
      <c r="I73" s="118"/>
    </row>
    <row r="74" spans="1:9" ht="57" customHeight="1">
      <c r="A74" s="95">
        <v>2</v>
      </c>
      <c r="B74" s="122" t="s">
        <v>171</v>
      </c>
      <c r="C74" s="123">
        <v>505</v>
      </c>
      <c r="D74" s="97">
        <v>505</v>
      </c>
      <c r="E74" s="97">
        <v>505</v>
      </c>
      <c r="F74" s="97"/>
      <c r="G74" s="67" t="s">
        <v>147</v>
      </c>
      <c r="H74" s="67" t="s">
        <v>158</v>
      </c>
      <c r="I74" s="118"/>
    </row>
    <row r="75" spans="1:9" ht="39.75" customHeight="1">
      <c r="A75" s="87" t="s">
        <v>148</v>
      </c>
      <c r="B75" s="88" t="s">
        <v>83</v>
      </c>
      <c r="C75" s="89">
        <v>50</v>
      </c>
      <c r="D75" s="90">
        <v>150</v>
      </c>
      <c r="E75" s="90"/>
      <c r="F75" s="90">
        <v>150</v>
      </c>
      <c r="G75" s="91" t="s">
        <v>149</v>
      </c>
      <c r="H75" s="91" t="s">
        <v>150</v>
      </c>
      <c r="I75" s="92"/>
    </row>
  </sheetData>
  <sheetProtection/>
  <mergeCells count="15">
    <mergeCell ref="A7:B7"/>
    <mergeCell ref="I22:I32"/>
    <mergeCell ref="G4:G5"/>
    <mergeCell ref="H4:H5"/>
    <mergeCell ref="I4:I5"/>
    <mergeCell ref="I9:I21"/>
    <mergeCell ref="A1:I1"/>
    <mergeCell ref="I33:I53"/>
    <mergeCell ref="A2:I2"/>
    <mergeCell ref="B3:H3"/>
    <mergeCell ref="A4:A5"/>
    <mergeCell ref="B4:B5"/>
    <mergeCell ref="C4:C5"/>
    <mergeCell ref="D4:D5"/>
    <mergeCell ref="E4:F4"/>
  </mergeCells>
  <printOptions/>
  <pageMargins left="0.45" right="0.3" top="0.35" bottom="0.3" header="0.21" footer="0.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PhuongNK</dc:creator>
  <cp:keywords/>
  <dc:description/>
  <cp:lastModifiedBy>Admin</cp:lastModifiedBy>
  <cp:lastPrinted>2017-05-16T07:39:27Z</cp:lastPrinted>
  <dcterms:created xsi:type="dcterms:W3CDTF">2015-10-23T04:15:50Z</dcterms:created>
  <dcterms:modified xsi:type="dcterms:W3CDTF">2017-05-16T08:05:13Z</dcterms:modified>
  <cp:category/>
  <cp:version/>
  <cp:contentType/>
  <cp:contentStatus/>
</cp:coreProperties>
</file>